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8375" windowHeight="4980" tabRatio="700" activeTab="3"/>
  </bookViews>
  <sheets>
    <sheet name="budynki" sheetId="1" r:id="rId1"/>
    <sheet name="elektronika" sheetId="2" r:id="rId2"/>
    <sheet name="śr. trwałe" sheetId="3" r:id="rId3"/>
    <sheet name="pojazdy" sheetId="4" r:id="rId4"/>
    <sheet name="lokalizacje" sheetId="5" r:id="rId5"/>
    <sheet name="szkodowość" sheetId="6" r:id="rId6"/>
    <sheet name="NNW OSP" sheetId="7" r:id="rId7"/>
  </sheets>
  <definedNames>
    <definedName name="_xlnm.Print_Area" localSheetId="0">'budynki'!$A$1:$J$81</definedName>
    <definedName name="_xlnm.Print_Area" localSheetId="1">'elektronika'!$A$1:$D$69</definedName>
    <definedName name="_xlnm.Print_Area" localSheetId="4">'lokalizacje'!$A$1:$C$16</definedName>
    <definedName name="_xlnm.Print_Area" localSheetId="3">'pojazdy'!$A$1:$U$50</definedName>
    <definedName name="_xlnm.Print_Area" localSheetId="2">'śr. trwałe'!$A$1:$H$10</definedName>
  </definedNames>
  <calcPr fullCalcOnLoad="1"/>
</workbook>
</file>

<file path=xl/sharedStrings.xml><?xml version="1.0" encoding="utf-8"?>
<sst xmlns="http://schemas.openxmlformats.org/spreadsheetml/2006/main" count="1091" uniqueCount="633">
  <si>
    <t>lp.</t>
  </si>
  <si>
    <t>rok budowy</t>
  </si>
  <si>
    <t>zabezpieczenia
(znane zabiezpieczenia p-poż i przeciw kradzieżowe)                                      (2)</t>
  </si>
  <si>
    <t>lokalizacja (adres)</t>
  </si>
  <si>
    <t>RAZEM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</si>
  <si>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</si>
  <si>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</si>
  <si>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</si>
  <si>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</si>
  <si>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</si>
  <si>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</si>
  <si>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Grupa III</t>
  </si>
  <si>
    <t>grupa 014 (zbiory biblioteczne)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</si>
  <si>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</si>
  <si>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</si>
  <si>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</si>
  <si>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</si>
  <si>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</si>
  <si>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</si>
  <si>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</si>
  <si>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Poj.</t>
  </si>
  <si>
    <t>Rok prod.</t>
  </si>
  <si>
    <t>Ilość miejsc</t>
  </si>
  <si>
    <t>Ładowność</t>
  </si>
  <si>
    <t>Dopuszczalna masa całkowita</t>
  </si>
  <si>
    <t>Przebieg</t>
  </si>
  <si>
    <t>Zabezpieczenia przeciwkradzieżowe</t>
  </si>
  <si>
    <t>Okres ubezpieczenia OC i NW</t>
  </si>
  <si>
    <t>Okres ubezpieczenia AC i KR</t>
  </si>
  <si>
    <t>Od</t>
  </si>
  <si>
    <t>Do</t>
  </si>
  <si>
    <t>Lokalizacja (adres)</t>
  </si>
  <si>
    <t>Zabezpieczenia (znane zabezpieczenia p-poż i przeciw kradzieżowe)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</si>
  <si>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</si>
  <si>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</si>
  <si>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</si>
  <si>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użytkowany? (TAK/NIE)</t>
  </si>
  <si>
    <t>Czy pojazd służy do nauki jazdy? (TAK/NIE)</t>
  </si>
  <si>
    <t>Ochotnicza Straż Pożarna</t>
  </si>
  <si>
    <t xml:space="preserve">Lp. </t>
  </si>
  <si>
    <t>imie i nazwisko</t>
  </si>
  <si>
    <t>pesel</t>
  </si>
  <si>
    <t>jednostka OSP</t>
  </si>
  <si>
    <t>1. Gmina  Baruchowo, 87-821 Baruchowo</t>
  </si>
  <si>
    <t>Budynek Urzędu Gminy</t>
  </si>
  <si>
    <t>brak danych</t>
  </si>
  <si>
    <t>gaśnice, alarm, kraty</t>
  </si>
  <si>
    <t>Baruchowo</t>
  </si>
  <si>
    <t>Budynek - Szkoła Podstawowa wraz z kotłownią olejową</t>
  </si>
  <si>
    <t>Budynek Gimnazjum</t>
  </si>
  <si>
    <t>Czarne 87-821 Baruchowo</t>
  </si>
  <si>
    <t>NZOZ- Rehabilitacja (łacznie z podjazdem)</t>
  </si>
  <si>
    <t>Kłótno 87-821 Baruchowo</t>
  </si>
  <si>
    <t>gaśnice, kraty</t>
  </si>
  <si>
    <t>Hala Sportowa z kotłownią olejową</t>
  </si>
  <si>
    <t xml:space="preserve">gaśnice, alarm, </t>
  </si>
  <si>
    <t xml:space="preserve">Baruchowo </t>
  </si>
  <si>
    <t>Trybuny wraz z zapleczem</t>
  </si>
  <si>
    <t>gaśnice, barierki</t>
  </si>
  <si>
    <t>Moje boisko ORLIK 2012</t>
  </si>
  <si>
    <t>siatka, ogrodzenie</t>
  </si>
  <si>
    <t>Wielofunkcyjne boisko do koszykówki wraz z boiskiem do siatkówki i tenisa ziemnego</t>
  </si>
  <si>
    <t>TAK</t>
  </si>
  <si>
    <t>Kserokopiarka SHARP ARM-165E</t>
  </si>
  <si>
    <t>Zestaw komp Intel E5300-2x2.6GHz/2G</t>
  </si>
  <si>
    <t>Serwer YAMO ED-7000</t>
  </si>
  <si>
    <t>1. Urząd Gminy w Baruchowie, 87-821 Baruchowo</t>
  </si>
  <si>
    <t>Urząd Gminy, 87-821 Baruchowo 54</t>
  </si>
  <si>
    <t>Gaśnice, kraty, system alarmowy</t>
  </si>
  <si>
    <t xml:space="preserve">Budynek Kłótno- NZOZ </t>
  </si>
  <si>
    <t>Gaśnice, kraty, monitoring od października 2010</t>
  </si>
  <si>
    <t>Budynek Kłótno- NZOZ Rehabilitacja</t>
  </si>
  <si>
    <t>Gaśnice</t>
  </si>
  <si>
    <t>Gminna Biblioteka Publiczna, 87-821 Baruchowo</t>
  </si>
  <si>
    <t>system alarmowy, gaśnice</t>
  </si>
  <si>
    <t>Gminny Ośrodek Pomocy Społecznej w Baruchowie</t>
  </si>
  <si>
    <t>Środowiskowy Dom Samopomocy i Świetlica Wiejska. Czarne 11, 87-821 Baruchowo</t>
  </si>
  <si>
    <t>Budynek gospodarczy Kłótno</t>
  </si>
  <si>
    <t>Budynek mieszkalny- Kurowo</t>
  </si>
  <si>
    <t>Budynek mieszkalny Kłótno</t>
  </si>
  <si>
    <t>Budynek mieszkalny Zakrzewo</t>
  </si>
  <si>
    <t>Budynek socjalny - ośrodek wypoczynkowy Skrzynki</t>
  </si>
  <si>
    <t>Budynek Świetlica Wiejska - garaże</t>
  </si>
  <si>
    <t>Budynek -Kotłownia Świetlica Wiejska</t>
  </si>
  <si>
    <t>Kłótno, 87-821 Baruchowo</t>
  </si>
  <si>
    <t>Czarne, 87-821 Baruchowo</t>
  </si>
  <si>
    <t>Kurowo-Parcele, 87-821 Baruchowo</t>
  </si>
  <si>
    <t>Zakrzewo, 87-821 Baruchowo</t>
  </si>
  <si>
    <t>Skrzynki, 87-821 Baruchowo</t>
  </si>
  <si>
    <t xml:space="preserve">gospodarczy </t>
  </si>
  <si>
    <t>mieszkalny</t>
  </si>
  <si>
    <t>administracja/ mieszkalny</t>
  </si>
  <si>
    <t>hala sportowa</t>
  </si>
  <si>
    <t>NIE</t>
  </si>
  <si>
    <t>ośrodek wypoczynkowy</t>
  </si>
  <si>
    <t>garaże</t>
  </si>
  <si>
    <t>kotłownia</t>
  </si>
  <si>
    <t>NZOZ</t>
  </si>
  <si>
    <t>gaśnica, kłódki</t>
  </si>
  <si>
    <t>Wodociąg Trzebowo</t>
  </si>
  <si>
    <t>wodociąg</t>
  </si>
  <si>
    <t>Trzebowo, 87-821 Baruchowo</t>
  </si>
  <si>
    <t>Studnie głębinowe 4szt.</t>
  </si>
  <si>
    <t xml:space="preserve">studnie </t>
  </si>
  <si>
    <t>Przepompownia wody</t>
  </si>
  <si>
    <t>przepompownia wody</t>
  </si>
  <si>
    <t>Kurowo-Kolonia, 87-821 Baruchowo</t>
  </si>
  <si>
    <t>Oczyszczalnia przyzagrodowa przyz ŚDS w Czarnem</t>
  </si>
  <si>
    <t>oczyszczalnia</t>
  </si>
  <si>
    <t>Zaplecze Hali Sportowej</t>
  </si>
  <si>
    <t>zaplecze hali sportowej</t>
  </si>
  <si>
    <t>Boisko-bieżnia wraz z rzutnią do pchnięcia kulą i skocznią w dal i trójskoku</t>
  </si>
  <si>
    <t>boisko</t>
  </si>
  <si>
    <t>zamki,kłódki</t>
  </si>
  <si>
    <t>zamki</t>
  </si>
  <si>
    <t>Oświetlenie boiska do piłki nożnej</t>
  </si>
  <si>
    <t>ZGKiMR Sp z o.o., 87-821 Baruchowo</t>
  </si>
  <si>
    <t>Urząd Gminy Baruchowo</t>
  </si>
  <si>
    <t>ŚDS w Czarnem</t>
  </si>
  <si>
    <t>Rodzaj             (osobowy/ ciężarowy/ specjalny)</t>
  </si>
  <si>
    <t>data I rejestracji</t>
  </si>
  <si>
    <t>WKI 9373</t>
  </si>
  <si>
    <t>AUTOSAN</t>
  </si>
  <si>
    <t>SUASW3AAP1S021916</t>
  </si>
  <si>
    <t>14.08.2001</t>
  </si>
  <si>
    <t>FS LUBLIN</t>
  </si>
  <si>
    <t>SUL352417Y0069134</t>
  </si>
  <si>
    <t>CWL A733</t>
  </si>
  <si>
    <t xml:space="preserve">Specjalny </t>
  </si>
  <si>
    <t>09.11.2000</t>
  </si>
  <si>
    <t>OSP Świątkowice</t>
  </si>
  <si>
    <t>JELCZ</t>
  </si>
  <si>
    <t>004</t>
  </si>
  <si>
    <t>SUJP325DSH0015261</t>
  </si>
  <si>
    <t>WKI 9575</t>
  </si>
  <si>
    <t>20.07.1987</t>
  </si>
  <si>
    <t>SUL00C111G0460075</t>
  </si>
  <si>
    <t>CWL 3C98</t>
  </si>
  <si>
    <t>12.01.1987</t>
  </si>
  <si>
    <t>STAR</t>
  </si>
  <si>
    <t>WKI 9401</t>
  </si>
  <si>
    <t>OSP GRODNO</t>
  </si>
  <si>
    <t>A2000263889</t>
  </si>
  <si>
    <t>WKI 9000</t>
  </si>
  <si>
    <t>OSP GOREŃ</t>
  </si>
  <si>
    <t>200GBMA</t>
  </si>
  <si>
    <t>CWL 4L84</t>
  </si>
  <si>
    <t>OSP SKRZYNKI</t>
  </si>
  <si>
    <t>URSUS</t>
  </si>
  <si>
    <t>C-360</t>
  </si>
  <si>
    <t>SANOK</t>
  </si>
  <si>
    <t>D45S</t>
  </si>
  <si>
    <t>Przyczepa rolnicza</t>
  </si>
  <si>
    <t>CWL47AA</t>
  </si>
  <si>
    <t>Zamk centralny</t>
  </si>
  <si>
    <t>DAIMLER-BENZ</t>
  </si>
  <si>
    <t>TFL 8S</t>
  </si>
  <si>
    <t>CWL 97GM</t>
  </si>
  <si>
    <t>06.12.1972</t>
  </si>
  <si>
    <t>OSP ZAWADA</t>
  </si>
  <si>
    <t>LP 811</t>
  </si>
  <si>
    <t xml:space="preserve">CWL 98GM </t>
  </si>
  <si>
    <t>10.04.1974</t>
  </si>
  <si>
    <t>OSP KUROWO</t>
  </si>
  <si>
    <t>CWL 50FG</t>
  </si>
  <si>
    <t>Zamek centr., imobilaizer</t>
  </si>
  <si>
    <t>MAN</t>
  </si>
  <si>
    <t>SR 292</t>
  </si>
  <si>
    <t>WMA8800166B009905</t>
  </si>
  <si>
    <t>CWL50NK</t>
  </si>
  <si>
    <t>JTDKW283X00245566</t>
  </si>
  <si>
    <t>CWL71ST</t>
  </si>
  <si>
    <t>TGM 18.290</t>
  </si>
  <si>
    <t>WMAN38ZZ3AY247953</t>
  </si>
  <si>
    <t>CWL 5E10</t>
  </si>
  <si>
    <t>UAZ</t>
  </si>
  <si>
    <t>0294011</t>
  </si>
  <si>
    <t>CWL 10WL</t>
  </si>
  <si>
    <t>04.01.1991</t>
  </si>
  <si>
    <t>Wykaz pojazdów należących do ZGK Baruchowo</t>
  </si>
  <si>
    <t>KAMAZ</t>
  </si>
  <si>
    <t>C355</t>
  </si>
  <si>
    <t>D732</t>
  </si>
  <si>
    <t>VF7MFWJZF65369820</t>
  </si>
  <si>
    <t>Zielona Karta*** (kraj)</t>
  </si>
  <si>
    <t>SPECJALNY</t>
  </si>
  <si>
    <t>ŻUK</t>
  </si>
  <si>
    <t>A 18H 01</t>
  </si>
  <si>
    <t>SUL01812HV0585316</t>
  </si>
  <si>
    <t>OSOBOWY</t>
  </si>
  <si>
    <t>AUTOBUS</t>
  </si>
  <si>
    <t>10.02.1997</t>
  </si>
  <si>
    <t>11.11.1988</t>
  </si>
  <si>
    <t>H9-21,41S</t>
  </si>
  <si>
    <t>CWL H121</t>
  </si>
  <si>
    <t>CITROEN</t>
  </si>
  <si>
    <t>BERLINGO 1,9D</t>
  </si>
  <si>
    <t>VF7GJWJYB93130781</t>
  </si>
  <si>
    <t>CIĘŻAROWY</t>
  </si>
  <si>
    <t>18.02.2004</t>
  </si>
  <si>
    <t>05.10.2005</t>
  </si>
  <si>
    <t>03.04.1992</t>
  </si>
  <si>
    <t>WKI 8766</t>
  </si>
  <si>
    <t>CIĄGNIK ROLNICZY</t>
  </si>
  <si>
    <t>WKB 8526</t>
  </si>
  <si>
    <t>10.07.2002</t>
  </si>
  <si>
    <t>200 GBAM</t>
  </si>
  <si>
    <t>Marcin Maślanka</t>
  </si>
  <si>
    <t>Kłótno</t>
  </si>
  <si>
    <t>Wiesław Lewandowski</t>
  </si>
  <si>
    <t>Marian Terpiński</t>
  </si>
  <si>
    <t>Waldemar Bogdanowicz</t>
  </si>
  <si>
    <t>Goreń Duży</t>
  </si>
  <si>
    <t>Piotr Karłowski</t>
  </si>
  <si>
    <t>Mateusz Rudziński</t>
  </si>
  <si>
    <t>Zawada Piaski</t>
  </si>
  <si>
    <t>Świątkowice</t>
  </si>
  <si>
    <t>Krzysztof Gontarek</t>
  </si>
  <si>
    <t>Bartłomiej Gontarek</t>
  </si>
  <si>
    <t>Roman Osmałek</t>
  </si>
  <si>
    <t>Piotr Łukasiewicz</t>
  </si>
  <si>
    <t>Tomasz Maślanka</t>
  </si>
  <si>
    <t>Ryszard Gontarek</t>
  </si>
  <si>
    <t>Andrzej Maślanka</t>
  </si>
  <si>
    <t>Grodno</t>
  </si>
  <si>
    <t>Waldemar Zieliński</t>
  </si>
  <si>
    <t>Skrzynki</t>
  </si>
  <si>
    <t>Roman Tomaszewski</t>
  </si>
  <si>
    <t>Tomasz Doleszczak</t>
  </si>
  <si>
    <t>CWL C974</t>
  </si>
  <si>
    <t>cięzarowy</t>
  </si>
  <si>
    <t>Sk1</t>
  </si>
  <si>
    <t>CWL 33AA</t>
  </si>
  <si>
    <t>ciągnik rolniczy</t>
  </si>
  <si>
    <t>przyczepa rolnicza</t>
  </si>
  <si>
    <t>osobowy</t>
  </si>
  <si>
    <t>1,9 D</t>
  </si>
  <si>
    <t>CWL92YL</t>
  </si>
  <si>
    <t>ALARM</t>
  </si>
  <si>
    <t>SUL335212Y0041159</t>
  </si>
  <si>
    <t>CWL4H54</t>
  </si>
  <si>
    <t>dostawczy</t>
  </si>
  <si>
    <t>BLOKADA KIEROWNICY</t>
  </si>
  <si>
    <t>1919K38</t>
  </si>
  <si>
    <t>ciężarowy</t>
  </si>
  <si>
    <t>Zamek</t>
  </si>
  <si>
    <t>2. Zespół Szkół w Baruchowie, 87-821 Baruchowo</t>
  </si>
  <si>
    <t>Komputer</t>
  </si>
  <si>
    <t>Monitory</t>
  </si>
  <si>
    <t>Komputer 9szt. X 2503</t>
  </si>
  <si>
    <t>Sieciowa drukarka laserowa</t>
  </si>
  <si>
    <t>Tablice interaktywne wraz z oprogramowaniem 6sztx9173,75</t>
  </si>
  <si>
    <t>Tablica Interaktywna wraz z oprogramowaniem</t>
  </si>
  <si>
    <t>Komputer przenośny</t>
  </si>
  <si>
    <t>Komputer przenośny ASUS</t>
  </si>
  <si>
    <t>Wizualizer</t>
  </si>
  <si>
    <t>Drukarka HP Color LJ 1215</t>
  </si>
  <si>
    <t>4.  Gminna Biblioteka Publiczna w Baruchowe, 87-821 Baruchowo</t>
  </si>
  <si>
    <t>Kamera Panasonic SDRH40EPS</t>
  </si>
  <si>
    <t>zestaw komputerowy</t>
  </si>
  <si>
    <t>2. Zespół Szkół , 87-821 Baruchowo</t>
  </si>
  <si>
    <t>Laptop</t>
  </si>
  <si>
    <t>4. Zakład Gospodarki Komunalnej i Mechanizacji Rolnictwa, Baruchowo</t>
  </si>
  <si>
    <t>GARAŻE 28 SEGMENTOWE</t>
  </si>
  <si>
    <t>HYDRANTY,GASNICE,KRATY NA OKNACH</t>
  </si>
  <si>
    <t>BARUCHOWO</t>
  </si>
  <si>
    <t>MAGAZYN CZĘŚCI ZAMIENNYCH</t>
  </si>
  <si>
    <t>WIATA NA MASZYNY</t>
  </si>
  <si>
    <t>WIATA POMIESZCZENIE BIUROWE</t>
  </si>
  <si>
    <t>STACJA PALIW</t>
  </si>
  <si>
    <t>BUDYNEK ADMINISTRACYJNO-BIUROWY</t>
  </si>
  <si>
    <t>MAGAZYN MATERIAŁÓW</t>
  </si>
  <si>
    <t>PAWILON SOCJALNY</t>
  </si>
  <si>
    <t>STACJA GŁEBINOWA SKRZYNKI</t>
  </si>
  <si>
    <t>SKRZYNKI</t>
  </si>
  <si>
    <t>OCZYSZCZALNIA ŚCIEKÓW B-WO</t>
  </si>
  <si>
    <t>PRZEPOMPOWNIA WODY B-WO</t>
  </si>
  <si>
    <t>STACJA UZDATNIANIA SKRZYNKI</t>
  </si>
  <si>
    <t>SIEĆ WODOCIĄGOWA + HYDROFOR KŁÓTNO</t>
  </si>
  <si>
    <t>KŁÓTNO</t>
  </si>
  <si>
    <t>SIEĆ WODOCIĄGOWA GRODNO BARUCHOWO</t>
  </si>
  <si>
    <t>GRODNO</t>
  </si>
  <si>
    <t>SIEĆ WODOCIĄGOWA GRODNO+PRZYŁĄCZA</t>
  </si>
  <si>
    <t>KSEROKOPIARKA NASHUATEC DSM 615+P/2015</t>
  </si>
  <si>
    <t>DRUKARKA FISKALNA</t>
  </si>
  <si>
    <t>ZESTAW KOMPUTEROWY Z DRUKARKĄ OKI</t>
  </si>
  <si>
    <t>KOMPUTER Z DRUKARKĄ FISKALNĄ</t>
  </si>
  <si>
    <t>ZESTAW KOMPUTEROWY INTEL</t>
  </si>
  <si>
    <t>KOMPUTER INTEL E-6500-2.93</t>
  </si>
  <si>
    <t>07.12.2010</t>
  </si>
  <si>
    <t>Żuk</t>
  </si>
  <si>
    <t>A 156B</t>
  </si>
  <si>
    <t>SUS1142CEW0014121</t>
  </si>
  <si>
    <t>38903414809423</t>
  </si>
  <si>
    <t>XTC532290Y2121027</t>
  </si>
  <si>
    <t>CWL81SU</t>
  </si>
  <si>
    <t>CWL31UV</t>
  </si>
  <si>
    <t>CWL30UV</t>
  </si>
  <si>
    <t>CWL4R37</t>
  </si>
  <si>
    <t>FIAT KOBELCO</t>
  </si>
  <si>
    <t>J7206</t>
  </si>
  <si>
    <t>KOPARKO-ŁADOWARKA</t>
  </si>
  <si>
    <t>KOMBAJN</t>
  </si>
  <si>
    <t>VF7ZBRMNC17645099</t>
  </si>
  <si>
    <t xml:space="preserve"> STAR </t>
  </si>
  <si>
    <t>Autosan</t>
  </si>
  <si>
    <t>CITROEN BERLINGO</t>
  </si>
  <si>
    <t xml:space="preserve"> LUBLIN III</t>
  </si>
  <si>
    <t xml:space="preserve">CLAAS </t>
  </si>
  <si>
    <t>JAGUAR 690SL</t>
  </si>
  <si>
    <t>WMAH05ZZZ3M373662</t>
  </si>
  <si>
    <t>CWL 8G10</t>
  </si>
  <si>
    <t>Wielton</t>
  </si>
  <si>
    <t>CWL8U61</t>
  </si>
  <si>
    <t>naczepa</t>
  </si>
  <si>
    <t>data urodzenia (rrrr-mm-dd)</t>
  </si>
  <si>
    <t>Jarosław Dybowski</t>
  </si>
  <si>
    <t>1980.05.01</t>
  </si>
  <si>
    <t>Kurowo-Kolonia</t>
  </si>
  <si>
    <t>Piotr Goździalski</t>
  </si>
  <si>
    <t>1980.02.19</t>
  </si>
  <si>
    <t>Henryk Tkaczuk</t>
  </si>
  <si>
    <t>1959.05.16</t>
  </si>
  <si>
    <t>1963.12.18</t>
  </si>
  <si>
    <t>Zdzisław Ostrowski</t>
  </si>
  <si>
    <t>1962.12.26</t>
  </si>
  <si>
    <t>1973.10.10</t>
  </si>
  <si>
    <t>1991.12.08</t>
  </si>
  <si>
    <t>1977.03.12</t>
  </si>
  <si>
    <t>Jacek Bożejewicz</t>
  </si>
  <si>
    <t>1968.11.04</t>
  </si>
  <si>
    <t>Stanisław Baranowski</t>
  </si>
  <si>
    <t>1984.06.08</t>
  </si>
  <si>
    <t>Marek Czajkowski</t>
  </si>
  <si>
    <t>1976.04.18</t>
  </si>
  <si>
    <t>1963.10.15</t>
  </si>
  <si>
    <t>Krzysztof Mechuła</t>
  </si>
  <si>
    <t>1972.08.09</t>
  </si>
  <si>
    <t>Paweł Ormiński</t>
  </si>
  <si>
    <t>1980.01.23</t>
  </si>
  <si>
    <t>1976.11.11</t>
  </si>
  <si>
    <t>1968.04.21</t>
  </si>
  <si>
    <t>Marcin Majewski</t>
  </si>
  <si>
    <t>1974.05.11</t>
  </si>
  <si>
    <t>Tomasz Woźniak</t>
  </si>
  <si>
    <t>1984.04.29</t>
  </si>
  <si>
    <t>Roman Terpiński</t>
  </si>
  <si>
    <t>1951.09.06</t>
  </si>
  <si>
    <t>Karol Ostrowski</t>
  </si>
  <si>
    <t>1964.04.20</t>
  </si>
  <si>
    <t>1955.05.21</t>
  </si>
  <si>
    <t>1961.07.03</t>
  </si>
  <si>
    <t>1972.10.19</t>
  </si>
  <si>
    <t>Józef Wiśniewski</t>
  </si>
  <si>
    <t>1964.08.19</t>
  </si>
  <si>
    <t>1957.03.05</t>
  </si>
  <si>
    <t>1974.06.17</t>
  </si>
  <si>
    <t>1986.05.30</t>
  </si>
  <si>
    <t>1954.11.09</t>
  </si>
  <si>
    <t>1988.05.04</t>
  </si>
  <si>
    <t>1975.10.16</t>
  </si>
  <si>
    <t>Dawid Skibiński</t>
  </si>
  <si>
    <t>1989.02.22</t>
  </si>
  <si>
    <t>1991.11.16</t>
  </si>
  <si>
    <t>Krzysztof Kilichowski</t>
  </si>
  <si>
    <t>1978.12.03</t>
  </si>
  <si>
    <t>Zielona Szkoła</t>
  </si>
  <si>
    <t>gaśnice, system alarmowy, kraty, instalacja odgromowa</t>
  </si>
  <si>
    <t>Goreń Duży 37, 87-821 Baruchowo</t>
  </si>
  <si>
    <t>oświetlenie</t>
  </si>
  <si>
    <t>Wodociąg Goreń Duży</t>
  </si>
  <si>
    <t>Wodociąg Kurowo-Babia Góra</t>
  </si>
  <si>
    <t>Kurowo-Babia Góra</t>
  </si>
  <si>
    <t>Ogrodzenia i zagosp.kompleksu sportowo-rekreacyjnego</t>
  </si>
  <si>
    <t>szkoła</t>
  </si>
  <si>
    <t>kraty,alarmy,gaśnice</t>
  </si>
  <si>
    <t>Baruchowo 19,87-821 Baruchowo</t>
  </si>
  <si>
    <t>trybuny</t>
  </si>
  <si>
    <t>kraty, alarmy, gaśnice</t>
  </si>
  <si>
    <t>Plac zabaw przy Zespole Szkół</t>
  </si>
  <si>
    <t>plac zaba</t>
  </si>
  <si>
    <t>Boisko do piłki nożnej</t>
  </si>
  <si>
    <t>Woliery dla zwierząt</t>
  </si>
  <si>
    <t>SIEĆ WODOCIĄGOWA ZAKRZEWO-ZAWADA</t>
  </si>
  <si>
    <t>HYDRANTY,</t>
  </si>
  <si>
    <t>ZAKRZEWO - ZAWADA</t>
  </si>
  <si>
    <t>SIEĆ WODODCIAGOWA SKRZYNKI- GOREŃ</t>
  </si>
  <si>
    <t xml:space="preserve"> SKRZYNKI- GOREŃ</t>
  </si>
  <si>
    <t>SIEĆ WODODCIĄGOWA Z PRZYŁ RADZISZEWO,OKNA,PATRÓWEK</t>
  </si>
  <si>
    <t>RADZISZEWO,OKNA,PATRÓWEK</t>
  </si>
  <si>
    <t>KOLEKTORY SANITARNE-PRZEPOMPOWNIA ŚWIĄTKOWICE,BARU</t>
  </si>
  <si>
    <t>ŚWIĄTKOWICE,BARU</t>
  </si>
  <si>
    <t>KOLEKTORY SANITARNE-BARUCHOWO</t>
  </si>
  <si>
    <t>WODOCIĄG LUBATY Z PRZYŁĄCZAMI</t>
  </si>
  <si>
    <t>LUBATY</t>
  </si>
  <si>
    <t>KUROWO KOLONIA</t>
  </si>
  <si>
    <t>WODOCIĄG SKRZYNKI-DZIAŁKI</t>
  </si>
  <si>
    <t>WODOCIĄG GOREŃ</t>
  </si>
  <si>
    <t>GOREŃ</t>
  </si>
  <si>
    <t>KOLEKTORY SANITARNE Z PRZYŁ. KANALIZACYJNYMI</t>
  </si>
  <si>
    <t>WODOCIĄG GRODNO</t>
  </si>
  <si>
    <t>STUDNIA GŁĘBINOWA KŁÓTNO</t>
  </si>
  <si>
    <t>PRZEPOMPOWNIA WODY KUROWO KOL</t>
  </si>
  <si>
    <t>KOLEKTOTRY SANITARNE ORAZ PRZEPOMPOWNIA SCIEKÓW</t>
  </si>
  <si>
    <t>BARUCHOWO-LEONOWO -SWIĄTKOWICE</t>
  </si>
  <si>
    <t>Zestaw kompAMD Athlon IIx2 260 wraz z systemem operacyjnym</t>
  </si>
  <si>
    <t>Komputer przenośny 6 sztx2588,20</t>
  </si>
  <si>
    <t>Notebook        3sztx1000</t>
  </si>
  <si>
    <t>Laptop 2sztx1799,99</t>
  </si>
  <si>
    <t>Zespół Szkół w Baruchowie,  87-821 Baruchowo 19</t>
  </si>
  <si>
    <t>gaśnice, system alarmowy, kraty</t>
  </si>
  <si>
    <t>Gminny Ośrodek Kultury, Sportu i Rekreacji wraz z Halą sportową, 87-821 Baruchowo</t>
  </si>
  <si>
    <t>WDB9066571S683503</t>
  </si>
  <si>
    <t>CWL 50M1</t>
  </si>
  <si>
    <t>22.06.2012</t>
  </si>
  <si>
    <t>Mercedes-Benz</t>
  </si>
  <si>
    <t xml:space="preserve"> Sprinter 519 CDI</t>
  </si>
  <si>
    <t xml:space="preserve"> OSP Kłótno</t>
  </si>
  <si>
    <t>08.09.2014</t>
  </si>
  <si>
    <t>SUDNW3SBF71012555</t>
  </si>
  <si>
    <t>ciągnik siodłowy</t>
  </si>
  <si>
    <t>Jelcz</t>
  </si>
  <si>
    <t>SUJP325BZL0020919</t>
  </si>
  <si>
    <t>KR535PC</t>
  </si>
  <si>
    <t>specjalny - asenizacyjny</t>
  </si>
  <si>
    <t>13.02.1991</t>
  </si>
  <si>
    <t>09.07.2003</t>
  </si>
  <si>
    <t>18.463 FLS</t>
  </si>
  <si>
    <t>czy jest to budynkek zabytkowy, podlegający nadzorowi konserwatora zabytków?</t>
  </si>
  <si>
    <t>wartość budynku             (1)</t>
  </si>
  <si>
    <t>Rodzaj wartości</t>
  </si>
  <si>
    <t>wartość początkowa (księgowa)</t>
  </si>
  <si>
    <t>Budynek -NZOZ Kłótno (ogrodzenie oraz osadnik)</t>
  </si>
  <si>
    <t xml:space="preserve">wartość początkowa (księgowa)  </t>
  </si>
  <si>
    <t>wartość początkowa (księgowa)  39.044,81+617.880,73</t>
  </si>
  <si>
    <t>Budynek- Zielona Szkoła  (kocioł CO oraz ogrzewanie centralno-olejowe)</t>
  </si>
  <si>
    <t xml:space="preserve">wartość początkowa (księgowa) </t>
  </si>
  <si>
    <t>OSP w Grodnie - Świetlica wiejska</t>
  </si>
  <si>
    <t>Świetlica wiejska</t>
  </si>
  <si>
    <t>gaśnice, drzwi antywłamaniowe</t>
  </si>
  <si>
    <t>Grodno.  87-821 Baruchowo</t>
  </si>
  <si>
    <t>Kurowo Kolonia.  87-821 Baruchowo</t>
  </si>
  <si>
    <t>wartość początkowa (księgowa)  41.890,48+770.351,70</t>
  </si>
  <si>
    <t>Kolektory słoneczne</t>
  </si>
  <si>
    <t>Altana edukacyjna oraz meble ogrodowe</t>
  </si>
  <si>
    <t>Zagospodarowanie terenu - Zielona Szkoła Goreń Duży</t>
  </si>
  <si>
    <t xml:space="preserve">Zagospodarowanie terenu - Zielona Szkoła </t>
  </si>
  <si>
    <t>siatka, ogrodzenie, kostka</t>
  </si>
  <si>
    <t>Oczyszczalnia ścieków w Baruchowie</t>
  </si>
  <si>
    <t xml:space="preserve">oczyszczalnia ścieków </t>
  </si>
  <si>
    <t>Studnia głębinowa Nr 15 w m. Kłótno</t>
  </si>
  <si>
    <t>Studnie głębinowe Nr 5 i 6 w m.Skrzynki</t>
  </si>
  <si>
    <t>Wodociąg Baruchowo-Kretki</t>
  </si>
  <si>
    <t>Baruchowo-Kretki</t>
  </si>
  <si>
    <t>wartość początkowa (księgowa)   459.388,20+244.765,08</t>
  </si>
  <si>
    <t>3. Gminny Ośrodek Kultury Sportu i Rekreacji w Baruchowie</t>
  </si>
  <si>
    <t>3. Śrdowiskowy Dom Samopomocy w Czarnem, 87-821 Baruchowo</t>
  </si>
  <si>
    <t>Komputer VOBIS</t>
  </si>
  <si>
    <t>Monitor SAMSUNG</t>
  </si>
  <si>
    <t>Komputer CEL 2,6</t>
  </si>
  <si>
    <t>UPS</t>
  </si>
  <si>
    <t>Drukarka HP</t>
  </si>
  <si>
    <t>Komputer ARES</t>
  </si>
  <si>
    <t>5. Gminny Ośrodek Pomocy Społecznej w Baruchowie</t>
  </si>
  <si>
    <t>zestaw komputerowy Intel Core DUO</t>
  </si>
  <si>
    <t>kopiarka SHARP  AR 5618N</t>
  </si>
  <si>
    <t>telefax PANASONIX</t>
  </si>
  <si>
    <t>6. ZGKiMR Sp. z o.o.  w Baruchowie</t>
  </si>
  <si>
    <t>Specjalistyczne maszyny,urządzenia i aparaty</t>
  </si>
  <si>
    <t>4. Gminny Ośrodek Kultury, Sportu i Rekreacji w Baruchowie</t>
  </si>
  <si>
    <t xml:space="preserve">gaśnice proszkowe - 2 szt.   ,            gaśnica pianowa ze środkiem AF - 1 szt. , kraty w 3 oknach , alarm w 3 pomieszczeniach i na korytarzu                     </t>
  </si>
  <si>
    <t xml:space="preserve">Gaśnice, kraty, </t>
  </si>
  <si>
    <t>Konrad Gołębiewski</t>
  </si>
  <si>
    <t>1985.21.09</t>
  </si>
  <si>
    <t>Zbigniew Białkowski</t>
  </si>
  <si>
    <t>1968.05.19</t>
  </si>
  <si>
    <t>Patryk Rosiński</t>
  </si>
  <si>
    <t>1991.12.29</t>
  </si>
  <si>
    <t>Dominik Łukasiewicz</t>
  </si>
  <si>
    <t>CWL 26M5</t>
  </si>
  <si>
    <t>WV1ZZZZ70Z2H118789</t>
  </si>
  <si>
    <t>Premium 270 CDI</t>
  </si>
  <si>
    <t>VF622ACB000100819</t>
  </si>
  <si>
    <t xml:space="preserve">Premium </t>
  </si>
  <si>
    <t>VF622ACB000100719</t>
  </si>
  <si>
    <t>IVECO</t>
  </si>
  <si>
    <t>WJMA1VJ1004219057</t>
  </si>
  <si>
    <t>169CX1A PANDA VAN</t>
  </si>
  <si>
    <t>ZFA 16900000586855</t>
  </si>
  <si>
    <t>Wykaz pojazdów należących do GOKSiR w Baruchowie</t>
  </si>
  <si>
    <t xml:space="preserve">CWL 22X5 </t>
  </si>
  <si>
    <t>JOHN DEERE</t>
  </si>
  <si>
    <t xml:space="preserve">CITROEN </t>
  </si>
  <si>
    <t>JUMPER 22 HDI 33LH</t>
  </si>
  <si>
    <t>Volkswagen</t>
  </si>
  <si>
    <t xml:space="preserve"> Renault</t>
  </si>
  <si>
    <t>CWL10U3</t>
  </si>
  <si>
    <t>ciężarowy- wywóz śmieci</t>
  </si>
  <si>
    <t>22.02.2014</t>
  </si>
  <si>
    <t>21.02.2015</t>
  </si>
  <si>
    <t>31-01-2003</t>
  </si>
  <si>
    <t>CWL09U3</t>
  </si>
  <si>
    <t>03-12-2003</t>
  </si>
  <si>
    <t>EUROTECH 240 CURSOR</t>
  </si>
  <si>
    <t>CWL11U3</t>
  </si>
  <si>
    <t>08-08-2000</t>
  </si>
  <si>
    <t>FIAT</t>
  </si>
  <si>
    <t>CWL08U3</t>
  </si>
  <si>
    <t>03.03.2014</t>
  </si>
  <si>
    <t>02.03.2015</t>
  </si>
  <si>
    <t>wartość początkowa (księgowa) (4.510.228,90+188.910,30)</t>
  </si>
  <si>
    <r>
      <t xml:space="preserve">1. Wykaz sprzętu elektronicznego </t>
    </r>
    <r>
      <rPr>
        <b/>
        <i/>
        <u val="single"/>
        <sz val="10"/>
        <rFont val="Tahoma"/>
        <family val="2"/>
      </rPr>
      <t>stacjonarnego</t>
    </r>
    <r>
      <rPr>
        <b/>
        <i/>
        <sz val="10"/>
        <rFont val="Tahoma"/>
        <family val="2"/>
      </rPr>
      <t xml:space="preserve"> (do 5 lat) - rok 2008 i młodszy</t>
    </r>
  </si>
  <si>
    <r>
      <t xml:space="preserve">2. 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(do 5 lat) - rok 2008 i młodszy</t>
    </r>
  </si>
  <si>
    <r>
      <t xml:space="preserve">Grupa IV   </t>
    </r>
    <r>
      <rPr>
        <b/>
        <sz val="10"/>
        <rFont val="Tahoma"/>
        <family val="2"/>
      </rPr>
      <t>(bez sprzętów elektronicznych wykazanych w tabeli nr 2)</t>
    </r>
  </si>
  <si>
    <r>
      <t xml:space="preserve">Grupa VII   </t>
    </r>
    <r>
      <rPr>
        <b/>
        <sz val="10"/>
        <rFont val="Tahom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</si>
  <si>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Tahoma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</si>
  <si>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Tahoma"/>
        <family val="2"/>
      </rPr>
      <t xml:space="preserve"> (bez sprzętów elektronicznych wykazanych w tabeli nr 2)</t>
    </r>
  </si>
  <si>
    <t>1PY5055EVCE014054</t>
  </si>
  <si>
    <t>ciągnik rolniczy - kolejka turystyczna</t>
  </si>
  <si>
    <t>04.04.2013</t>
  </si>
  <si>
    <t>5055E</t>
  </si>
  <si>
    <t>04.04.2014</t>
  </si>
  <si>
    <t>03.04.2015</t>
  </si>
  <si>
    <t>09.07.2014</t>
  </si>
  <si>
    <t>08.07.2015</t>
  </si>
  <si>
    <t>03-03-2006</t>
  </si>
  <si>
    <t>Gniotpol</t>
  </si>
  <si>
    <t>SY9L5590GDDGK1007</t>
  </si>
  <si>
    <t>09-07-2013</t>
  </si>
  <si>
    <t>przyczepa- kolejka turystyczna przystosowana do przewozu osób</t>
  </si>
  <si>
    <t>CWL88V5</t>
  </si>
  <si>
    <t>27.10.2014</t>
  </si>
  <si>
    <t>26.10.2015</t>
  </si>
  <si>
    <t>01.01.2014</t>
  </si>
  <si>
    <t>31.12.2014</t>
  </si>
  <si>
    <t>29.06.2014</t>
  </si>
  <si>
    <t>28.06.2015</t>
  </si>
  <si>
    <t>07.02.2014</t>
  </si>
  <si>
    <t>06.02.2015</t>
  </si>
  <si>
    <t>07.09.2015</t>
  </si>
  <si>
    <t>16.08.2014</t>
  </si>
  <si>
    <t>15.08.2015</t>
  </si>
  <si>
    <t>10.01.2014</t>
  </si>
  <si>
    <t>09.01.2015</t>
  </si>
  <si>
    <t>18.02.2014</t>
  </si>
  <si>
    <t>17.02.2015</t>
  </si>
  <si>
    <t>06.10.2014</t>
  </si>
  <si>
    <t>05.10.2015</t>
  </si>
  <si>
    <t>03.04.2014</t>
  </si>
  <si>
    <t>02.04.2015</t>
  </si>
  <si>
    <t>21.08.2014</t>
  </si>
  <si>
    <t>20.08.2015</t>
  </si>
  <si>
    <t>01.06.2014</t>
  </si>
  <si>
    <t>31.05.2015</t>
  </si>
  <si>
    <t>08.01.2014</t>
  </si>
  <si>
    <t>07.01.2015</t>
  </si>
  <si>
    <t>22.06.2014</t>
  </si>
  <si>
    <t>21.06.2015</t>
  </si>
  <si>
    <t>30.09.2014</t>
  </si>
  <si>
    <t>29.09.2015</t>
  </si>
  <si>
    <t>17.03.2014</t>
  </si>
  <si>
    <t>16.03.2015</t>
  </si>
  <si>
    <t>OC 07.12.2013</t>
  </si>
  <si>
    <t>OC, 06.12.2014</t>
  </si>
  <si>
    <t>AC, NW 20.12.2013</t>
  </si>
  <si>
    <t>AC, NW 19.12.2014</t>
  </si>
  <si>
    <t>05.10.2014</t>
  </si>
  <si>
    <t>04.10.215</t>
  </si>
  <si>
    <t>19.08.2014</t>
  </si>
  <si>
    <t>18.08.2015</t>
  </si>
  <si>
    <t>30.12.2013</t>
  </si>
  <si>
    <t>29.12.2014</t>
  </si>
  <si>
    <t>12.07.2014</t>
  </si>
  <si>
    <t>11.07.2015</t>
  </si>
  <si>
    <t>OC 16.06.2014</t>
  </si>
  <si>
    <t>OC 15.06.2015</t>
  </si>
  <si>
    <t>09.09.2014</t>
  </si>
  <si>
    <t>08.09.2015</t>
  </si>
  <si>
    <t>OC 18.08.2014</t>
  </si>
  <si>
    <t>OC 17.08.2015</t>
  </si>
  <si>
    <t>OC, 31.10.2014</t>
  </si>
  <si>
    <t>OC 30.10.2015</t>
  </si>
  <si>
    <t>AC, NW 02.11.2014</t>
  </si>
  <si>
    <t>AC, NW 01.11.2015</t>
  </si>
  <si>
    <t>01.12.2013</t>
  </si>
  <si>
    <t>30.11.2014</t>
  </si>
  <si>
    <t>autobus</t>
  </si>
  <si>
    <t xml:space="preserve">TOYOTA </t>
  </si>
  <si>
    <t>YARIS Verso 1,3 i 16v</t>
  </si>
  <si>
    <t>Rodzaj wartości pojazdu  (z VAT )</t>
  </si>
  <si>
    <t>OSP w Kurowie - Świetlica wiejska</t>
  </si>
  <si>
    <t>Tabela nr 1. Wykaz budynków i budowli w Gminie Baruchowo</t>
  </si>
  <si>
    <t>Tabela nr 2. Wykaz sprzetu elektronicznego w Gminie Baruchowo</t>
  </si>
  <si>
    <t>Tabela nr 3. Wykaz środków trwałych w Gminie Baruchowo</t>
  </si>
  <si>
    <t>Tabela nr 4. Wykaz pojazdów w Gminie Baruchowo</t>
  </si>
  <si>
    <t>ŚDS, ŚW i mieszkalny</t>
  </si>
  <si>
    <t>instalacja solarna na srodowiskowym Domu Samopomocy</t>
  </si>
  <si>
    <t xml:space="preserve">Łącznie </t>
  </si>
  <si>
    <t xml:space="preserve">Zespół Szkół </t>
  </si>
  <si>
    <t xml:space="preserve">GOKSiR               </t>
  </si>
  <si>
    <t>GBP</t>
  </si>
  <si>
    <t xml:space="preserve">GOPS </t>
  </si>
  <si>
    <t>ROK</t>
  </si>
  <si>
    <t>LICZBA SZKÓD</t>
  </si>
  <si>
    <t>RYZYKO</t>
  </si>
  <si>
    <t>WYPŁATA</t>
  </si>
  <si>
    <t>szyby</t>
  </si>
  <si>
    <t>ogień</t>
  </si>
  <si>
    <t>AC</t>
  </si>
  <si>
    <t>dewastacja</t>
  </si>
  <si>
    <t>elektronika</t>
  </si>
  <si>
    <t>OC</t>
  </si>
  <si>
    <t>T4 2,5 TDI</t>
  </si>
  <si>
    <t>08-03-2002</t>
  </si>
  <si>
    <t>MERCEDES - Benz</t>
  </si>
  <si>
    <t>WDB67401215301100</t>
  </si>
  <si>
    <t>CWL9R96</t>
  </si>
  <si>
    <t>07.04.1987</t>
  </si>
  <si>
    <t>03.10.2014</t>
  </si>
  <si>
    <t>02.10.2015</t>
  </si>
  <si>
    <t>Środowiskowy Dom Samopomocy wraz z kotłem cieplnym i Świetlica wiejska łącznie z kącikiem rekreacyjnym</t>
  </si>
  <si>
    <t>Tabela nr 5. Wykaz lokalizacji  w Gminie Baruchowo</t>
  </si>
  <si>
    <t>Tabela nr 6. Wykaz szkód w Gminie Baruchowo</t>
  </si>
  <si>
    <t>Tabela nr 7. Wykaz starżaków w Gminie Baruchowo</t>
  </si>
  <si>
    <t>Wysypisko Kurowo Kolonia</t>
  </si>
  <si>
    <t xml:space="preserve">TEREX </t>
  </si>
  <si>
    <t>860SX</t>
  </si>
  <si>
    <t>SMFH44TCOAJM8858</t>
  </si>
  <si>
    <t>brak</t>
  </si>
  <si>
    <t>CLAAS JAGUAR</t>
  </si>
  <si>
    <t>kombajn - sieczkarnia</t>
  </si>
  <si>
    <t>06.11.2013</t>
  </si>
  <si>
    <t>05.11.2014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</si>
</sst>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#,##0.00\ _z_ł"/>
    <numFmt numFmtId="176" formatCode="dd/mm/yy"/>
    <numFmt numFmtId="177" formatCode="[$-415]d\ mmmm\ yyyy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sz val="10"/>
      <color indexed="63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1"/>
      <color indexed="63"/>
      <name val="Tahoma"/>
      <family val="2"/>
    </font>
    <font>
      <b/>
      <sz val="11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2" fillId="0" borderId="0" xfId="0" applyFont="1" applyAlignment="1">
      <alignment/>
    </xf>
    <xf numFmtId="14" fontId="23" fillId="11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75" fontId="22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175" fontId="23" fillId="15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4" fontId="22" fillId="0" borderId="10" xfId="6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4" fontId="22" fillId="0" borderId="10" xfId="62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5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44" fontId="22" fillId="0" borderId="10" xfId="62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44" fontId="23" fillId="7" borderId="10" xfId="62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wrapText="1"/>
    </xf>
    <xf numFmtId="44" fontId="22" fillId="0" borderId="0" xfId="0" applyNumberFormat="1" applyFont="1" applyFill="1" applyAlignment="1">
      <alignment horizontal="right"/>
    </xf>
    <xf numFmtId="44" fontId="22" fillId="0" borderId="0" xfId="0" applyNumberFormat="1" applyFont="1" applyFill="1" applyAlignment="1">
      <alignment/>
    </xf>
    <xf numFmtId="0" fontId="22" fillId="0" borderId="10" xfId="0" applyFont="1" applyBorder="1" applyAlignment="1">
      <alignment horizontal="left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2" fillId="0" borderId="10" xfId="42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42" applyNumberFormat="1" applyFont="1" applyBorder="1" applyAlignment="1">
      <alignment horizontal="right" vertical="center"/>
    </xf>
    <xf numFmtId="0" fontId="22" fillId="0" borderId="10" xfId="42" applyNumberFormat="1" applyFont="1" applyBorder="1" applyAlignment="1">
      <alignment horizontal="center" vertical="center"/>
    </xf>
    <xf numFmtId="0" fontId="22" fillId="0" borderId="18" xfId="42" applyNumberFormat="1" applyFont="1" applyFill="1" applyBorder="1" applyAlignment="1">
      <alignment horizontal="left" vertical="center" wrapText="1"/>
    </xf>
    <xf numFmtId="0" fontId="22" fillId="0" borderId="18" xfId="42" applyNumberFormat="1" applyFont="1" applyFill="1" applyBorder="1" applyAlignment="1">
      <alignment horizontal="center" vertical="center"/>
    </xf>
    <xf numFmtId="4" fontId="22" fillId="0" borderId="10" xfId="42" applyNumberFormat="1" applyFont="1" applyFill="1" applyBorder="1" applyAlignment="1">
      <alignment horizontal="right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0" xfId="42" applyNumberFormat="1" applyFont="1" applyFill="1" applyBorder="1" applyAlignment="1">
      <alignment horizontal="center" vertical="center"/>
    </xf>
    <xf numFmtId="4" fontId="23" fillId="15" borderId="10" xfId="4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2" fillId="0" borderId="10" xfId="42" applyNumberFormat="1" applyFont="1" applyFill="1" applyBorder="1" applyAlignment="1">
      <alignment horizontal="left" vertical="center"/>
    </xf>
    <xf numFmtId="0" fontId="22" fillId="0" borderId="10" xfId="42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4" fontId="23" fillId="15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4" fontId="22" fillId="0" borderId="18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20" borderId="10" xfId="0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4" fontId="22" fillId="24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 applyProtection="1">
      <alignment horizontal="right" vertical="center"/>
      <protection locked="0"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2" fillId="0" borderId="10" xfId="0" applyNumberFormat="1" applyFont="1" applyFill="1" applyBorder="1" applyAlignment="1" applyProtection="1">
      <alignment vertical="center"/>
      <protection locked="0"/>
    </xf>
    <xf numFmtId="0" fontId="23" fillId="7" borderId="20" xfId="0" applyFont="1" applyFill="1" applyBorder="1" applyAlignment="1" applyProtection="1">
      <alignment horizontal="center" vertical="center"/>
      <protection locked="0"/>
    </xf>
    <xf numFmtId="0" fontId="23" fillId="7" borderId="1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3" fillId="15" borderId="10" xfId="0" applyFont="1" applyFill="1" applyBorder="1" applyAlignment="1" applyProtection="1">
      <alignment horizontal="center" vertical="center"/>
      <protection locked="0"/>
    </xf>
    <xf numFmtId="4" fontId="23" fillId="15" borderId="10" xfId="0" applyNumberFormat="1" applyFont="1" applyFill="1" applyBorder="1" applyAlignment="1" applyProtection="1">
      <alignment vertical="center"/>
      <protection locked="0"/>
    </xf>
    <xf numFmtId="4" fontId="29" fillId="7" borderId="10" xfId="0" applyNumberFormat="1" applyFont="1" applyFill="1" applyBorder="1" applyAlignment="1" applyProtection="1">
      <alignment horizontal="right" vertical="center"/>
      <protection locked="0"/>
    </xf>
    <xf numFmtId="4" fontId="29" fillId="7" borderId="10" xfId="0" applyNumberFormat="1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22" xfId="53" applyFont="1" applyBorder="1" applyAlignment="1">
      <alignment horizontal="left" vertical="center"/>
      <protection/>
    </xf>
    <xf numFmtId="0" fontId="24" fillId="0" borderId="22" xfId="53" applyFont="1" applyBorder="1" applyAlignment="1">
      <alignment vertical="center"/>
      <protection/>
    </xf>
    <xf numFmtId="172" fontId="24" fillId="0" borderId="23" xfId="53" applyNumberFormat="1" applyFont="1" applyBorder="1" applyAlignment="1">
      <alignment horizontal="center" vertical="center"/>
      <protection/>
    </xf>
    <xf numFmtId="0" fontId="24" fillId="0" borderId="12" xfId="53" applyFont="1" applyBorder="1" applyAlignment="1">
      <alignment horizontal="center"/>
      <protection/>
    </xf>
    <xf numFmtId="0" fontId="24" fillId="0" borderId="24" xfId="53" applyFont="1" applyBorder="1" applyAlignment="1">
      <alignment horizontal="left" vertical="center"/>
      <protection/>
    </xf>
    <xf numFmtId="0" fontId="24" fillId="0" borderId="24" xfId="53" applyFont="1" applyBorder="1" applyAlignment="1">
      <alignment vertical="center"/>
      <protection/>
    </xf>
    <xf numFmtId="172" fontId="24" fillId="0" borderId="25" xfId="53" applyNumberFormat="1" applyFont="1" applyBorder="1" applyAlignment="1">
      <alignment horizontal="center" vertical="center"/>
      <protection/>
    </xf>
    <xf numFmtId="0" fontId="24" fillId="0" borderId="24" xfId="53" applyFont="1" applyBorder="1" applyAlignment="1">
      <alignment horizontal="left"/>
      <protection/>
    </xf>
    <xf numFmtId="0" fontId="24" fillId="0" borderId="24" xfId="53" applyFont="1" applyBorder="1" applyAlignment="1">
      <alignment/>
      <protection/>
    </xf>
    <xf numFmtId="172" fontId="24" fillId="0" borderId="25" xfId="53" applyNumberFormat="1" applyFont="1" applyBorder="1" applyAlignment="1">
      <alignment horizontal="center"/>
      <protection/>
    </xf>
    <xf numFmtId="0" fontId="24" fillId="0" borderId="24" xfId="53" applyFont="1" applyBorder="1">
      <alignment/>
      <protection/>
    </xf>
    <xf numFmtId="0" fontId="24" fillId="0" borderId="10" xfId="53" applyFont="1" applyBorder="1" applyAlignment="1">
      <alignment horizontal="center"/>
      <protection/>
    </xf>
    <xf numFmtId="0" fontId="22" fillId="0" borderId="24" xfId="53" applyFont="1" applyBorder="1" applyAlignment="1">
      <alignment horizontal="left"/>
      <protection/>
    </xf>
    <xf numFmtId="172" fontId="22" fillId="0" borderId="25" xfId="53" applyNumberFormat="1" applyFont="1" applyBorder="1" applyAlignment="1">
      <alignment horizontal="center"/>
      <protection/>
    </xf>
    <xf numFmtId="0" fontId="22" fillId="0" borderId="10" xfId="53" applyFont="1" applyBorder="1" applyAlignment="1">
      <alignment horizontal="center"/>
      <protection/>
    </xf>
    <xf numFmtId="0" fontId="24" fillId="0" borderId="26" xfId="53" applyFont="1" applyBorder="1">
      <alignment/>
      <protection/>
    </xf>
    <xf numFmtId="172" fontId="24" fillId="0" borderId="27" xfId="53" applyNumberFormat="1" applyFont="1" applyBorder="1" applyAlignment="1">
      <alignment horizontal="center"/>
      <protection/>
    </xf>
    <xf numFmtId="0" fontId="24" fillId="0" borderId="28" xfId="53" applyFont="1" applyBorder="1" applyAlignment="1">
      <alignment horizontal="center" vertical="center"/>
      <protection/>
    </xf>
    <xf numFmtId="0" fontId="24" fillId="0" borderId="29" xfId="53" applyFont="1" applyBorder="1" applyAlignment="1">
      <alignment horizontal="center" vertical="center"/>
      <protection/>
    </xf>
    <xf numFmtId="0" fontId="24" fillId="0" borderId="30" xfId="53" applyFont="1" applyBorder="1" applyAlignment="1">
      <alignment horizontal="center" vertical="center" wrapText="1"/>
      <protection/>
    </xf>
    <xf numFmtId="0" fontId="22" fillId="0" borderId="31" xfId="53" applyFont="1" applyBorder="1" applyAlignment="1">
      <alignment horizontal="center" vertical="center"/>
      <protection/>
    </xf>
    <xf numFmtId="0" fontId="24" fillId="0" borderId="32" xfId="53" applyFont="1" applyBorder="1" applyAlignment="1">
      <alignment vertical="center"/>
      <protection/>
    </xf>
    <xf numFmtId="0" fontId="24" fillId="0" borderId="0" xfId="53" applyFont="1">
      <alignment/>
      <protection/>
    </xf>
    <xf numFmtId="0" fontId="24" fillId="0" borderId="13" xfId="53" applyFont="1" applyBorder="1" applyAlignment="1">
      <alignment horizontal="center"/>
      <protection/>
    </xf>
    <xf numFmtId="0" fontId="24" fillId="0" borderId="33" xfId="53" applyFont="1" applyBorder="1" applyAlignment="1">
      <alignment horizontal="center"/>
      <protection/>
    </xf>
    <xf numFmtId="0" fontId="24" fillId="0" borderId="14" xfId="53" applyFont="1" applyBorder="1" applyAlignment="1">
      <alignment horizontal="center"/>
      <protection/>
    </xf>
    <xf numFmtId="0" fontId="22" fillId="0" borderId="14" xfId="53" applyFont="1" applyBorder="1" applyAlignment="1">
      <alignment horizontal="center"/>
      <protection/>
    </xf>
    <xf numFmtId="175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3" fillId="20" borderId="10" xfId="0" applyNumberFormat="1" applyFont="1" applyFill="1" applyBorder="1" applyAlignment="1">
      <alignment horizontal="center" vertical="center" wrapText="1"/>
    </xf>
    <xf numFmtId="14" fontId="23" fillId="20" borderId="10" xfId="0" applyNumberFormat="1" applyFont="1" applyFill="1" applyBorder="1" applyAlignment="1">
      <alignment horizontal="center" vertical="center" wrapText="1"/>
    </xf>
    <xf numFmtId="14" fontId="23" fillId="20" borderId="10" xfId="0" applyNumberFormat="1" applyFont="1" applyFill="1" applyBorder="1" applyAlignment="1">
      <alignment horizontal="center" vertical="center"/>
    </xf>
    <xf numFmtId="14" fontId="23" fillId="20" borderId="14" xfId="0" applyNumberFormat="1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14" fontId="23" fillId="20" borderId="14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4" fontId="23" fillId="20" borderId="10" xfId="0" applyNumberFormat="1" applyFont="1" applyFill="1" applyBorder="1" applyAlignment="1">
      <alignment horizontal="center"/>
    </xf>
    <xf numFmtId="14" fontId="23" fillId="2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44" fontId="23" fillId="0" borderId="10" xfId="62" applyFont="1" applyFill="1" applyBorder="1" applyAlignment="1">
      <alignment horizontal="center" vertical="center"/>
    </xf>
    <xf numFmtId="44" fontId="23" fillId="0" borderId="10" xfId="62" applyFont="1" applyFill="1" applyBorder="1" applyAlignment="1">
      <alignment horizontal="center" vertical="center" wrapText="1"/>
    </xf>
    <xf numFmtId="44" fontId="22" fillId="0" borderId="10" xfId="62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27" fillId="8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/>
    </xf>
    <xf numFmtId="0" fontId="22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44" fontId="23" fillId="7" borderId="14" xfId="62" applyFont="1" applyFill="1" applyBorder="1" applyAlignment="1">
      <alignment horizontal="center" vertical="center"/>
    </xf>
    <xf numFmtId="44" fontId="23" fillId="7" borderId="10" xfId="62" applyFont="1" applyFill="1" applyBorder="1" applyAlignment="1">
      <alignment vertical="center" wrapText="1"/>
    </xf>
    <xf numFmtId="44" fontId="23" fillId="7" borderId="10" xfId="62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44" fontId="31" fillId="20" borderId="31" xfId="0" applyNumberFormat="1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vertical="center" wrapText="1"/>
    </xf>
    <xf numFmtId="4" fontId="33" fillId="20" borderId="10" xfId="0" applyNumberFormat="1" applyFont="1" applyFill="1" applyBorder="1" applyAlignment="1">
      <alignment vertical="center" wrapText="1"/>
    </xf>
    <xf numFmtId="0" fontId="35" fillId="0" borderId="20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36" xfId="62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0" xfId="62" applyBorder="1" applyAlignment="1">
      <alignment horizontal="center"/>
    </xf>
    <xf numFmtId="8" fontId="35" fillId="0" borderId="37" xfId="0" applyNumberFormat="1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3" fillId="7" borderId="14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1" fillId="20" borderId="2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/>
    </xf>
    <xf numFmtId="0" fontId="23" fillId="8" borderId="14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/>
    </xf>
    <xf numFmtId="0" fontId="23" fillId="25" borderId="10" xfId="0" applyFont="1" applyFill="1" applyBorder="1" applyAlignment="1">
      <alignment horizontal="left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3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40" xfId="0" applyFont="1" applyFill="1" applyBorder="1" applyAlignment="1">
      <alignment horizontal="center" vertical="center" wrapText="1"/>
    </xf>
    <xf numFmtId="0" fontId="29" fillId="7" borderId="4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wrapText="1"/>
    </xf>
    <xf numFmtId="14" fontId="23" fillId="11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bezpieczenie NNW członków OSP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60" zoomScaleNormal="90" zoomScalePageLayoutView="0" workbookViewId="0" topLeftCell="A58">
      <selection activeCell="G20" sqref="G20"/>
    </sheetView>
  </sheetViews>
  <sheetFormatPr defaultColWidth="9.140625" defaultRowHeight="12.75"/>
  <cols>
    <col min="1" max="1" width="4.140625" style="19" customWidth="1"/>
    <col min="2" max="2" width="32.00390625" style="19" customWidth="1"/>
    <col min="3" max="3" width="18.28125" style="19" customWidth="1"/>
    <col min="4" max="4" width="13.421875" style="19" customWidth="1"/>
    <col min="5" max="5" width="16.140625" style="19" customWidth="1"/>
    <col min="6" max="6" width="17.00390625" style="53" customWidth="1"/>
    <col min="7" max="7" width="24.00390625" style="19" customWidth="1"/>
    <col min="8" max="8" width="29.28125" style="54" customWidth="1"/>
    <col min="9" max="9" width="22.00390625" style="19" customWidth="1"/>
    <col min="10" max="10" width="11.00390625" style="19" customWidth="1"/>
    <col min="11" max="16384" width="9.140625" style="19" customWidth="1"/>
  </cols>
  <sheetData>
    <row r="1" ht="12.75">
      <c r="A1" s="19" t="s">
        <v>591</v>
      </c>
    </row>
    <row r="2" spans="1:8" ht="12.75">
      <c r="A2" s="50"/>
      <c r="B2" s="50"/>
      <c r="C2" s="50"/>
      <c r="D2" s="50"/>
      <c r="E2" s="50"/>
      <c r="F2" s="55"/>
      <c r="G2" s="56"/>
      <c r="H2" s="57"/>
    </row>
    <row r="3" spans="1:10" ht="30" customHeight="1">
      <c r="A3" s="217" t="s">
        <v>0</v>
      </c>
      <c r="B3" s="217" t="s">
        <v>33</v>
      </c>
      <c r="C3" s="217" t="s">
        <v>35</v>
      </c>
      <c r="D3" s="217" t="s">
        <v>36</v>
      </c>
      <c r="E3" s="217" t="s">
        <v>428</v>
      </c>
      <c r="F3" s="217" t="s">
        <v>1</v>
      </c>
      <c r="G3" s="217" t="s">
        <v>429</v>
      </c>
      <c r="H3" s="217" t="s">
        <v>430</v>
      </c>
      <c r="I3" s="217" t="s">
        <v>2</v>
      </c>
      <c r="J3" s="217" t="s">
        <v>3</v>
      </c>
    </row>
    <row r="4" spans="1:10" ht="72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>
      <c r="A5" s="224" t="s">
        <v>43</v>
      </c>
      <c r="B5" s="224"/>
      <c r="C5" s="224"/>
      <c r="D5" s="224"/>
      <c r="E5" s="224"/>
      <c r="F5" s="224"/>
      <c r="G5" s="224"/>
      <c r="H5" s="178"/>
      <c r="I5" s="179"/>
      <c r="J5" s="179"/>
    </row>
    <row r="6" spans="1:10" ht="25.5">
      <c r="A6" s="12">
        <v>1</v>
      </c>
      <c r="B6" s="58" t="s">
        <v>44</v>
      </c>
      <c r="C6" s="12" t="s">
        <v>91</v>
      </c>
      <c r="D6" s="13" t="s">
        <v>62</v>
      </c>
      <c r="E6" s="13" t="s">
        <v>62</v>
      </c>
      <c r="F6" s="12" t="s">
        <v>45</v>
      </c>
      <c r="G6" s="177">
        <v>672188.62</v>
      </c>
      <c r="H6" s="59" t="s">
        <v>431</v>
      </c>
      <c r="I6" s="59" t="s">
        <v>46</v>
      </c>
      <c r="J6" s="12" t="s">
        <v>47</v>
      </c>
    </row>
    <row r="7" spans="1:10" ht="38.25">
      <c r="A7" s="12">
        <v>2</v>
      </c>
      <c r="B7" s="58" t="s">
        <v>432</v>
      </c>
      <c r="C7" s="13" t="s">
        <v>97</v>
      </c>
      <c r="D7" s="13" t="s">
        <v>62</v>
      </c>
      <c r="E7" s="13" t="s">
        <v>93</v>
      </c>
      <c r="F7" s="12"/>
      <c r="G7" s="60">
        <v>159752.07</v>
      </c>
      <c r="H7" s="59" t="s">
        <v>433</v>
      </c>
      <c r="I7" s="12" t="s">
        <v>53</v>
      </c>
      <c r="J7" s="12" t="s">
        <v>52</v>
      </c>
    </row>
    <row r="8" spans="1:10" ht="38.25">
      <c r="A8" s="12">
        <v>3</v>
      </c>
      <c r="B8" s="58" t="s">
        <v>77</v>
      </c>
      <c r="C8" s="12" t="s">
        <v>89</v>
      </c>
      <c r="D8" s="13" t="s">
        <v>62</v>
      </c>
      <c r="E8" s="13" t="s">
        <v>93</v>
      </c>
      <c r="F8" s="12"/>
      <c r="G8" s="60">
        <v>3010.8</v>
      </c>
      <c r="H8" s="59" t="s">
        <v>431</v>
      </c>
      <c r="I8" s="12" t="s">
        <v>60</v>
      </c>
      <c r="J8" s="12" t="s">
        <v>84</v>
      </c>
    </row>
    <row r="9" spans="1:10" ht="51">
      <c r="A9" s="12">
        <v>4</v>
      </c>
      <c r="B9" s="58" t="s">
        <v>78</v>
      </c>
      <c r="C9" s="13" t="s">
        <v>90</v>
      </c>
      <c r="D9" s="13" t="s">
        <v>62</v>
      </c>
      <c r="E9" s="13" t="s">
        <v>93</v>
      </c>
      <c r="F9" s="12"/>
      <c r="G9" s="60">
        <v>38805.3</v>
      </c>
      <c r="H9" s="59" t="s">
        <v>431</v>
      </c>
      <c r="I9" s="12" t="s">
        <v>113</v>
      </c>
      <c r="J9" s="12" t="s">
        <v>86</v>
      </c>
    </row>
    <row r="10" spans="1:10" ht="38.25">
      <c r="A10" s="12">
        <v>5</v>
      </c>
      <c r="B10" s="58" t="s">
        <v>79</v>
      </c>
      <c r="C10" s="13" t="s">
        <v>90</v>
      </c>
      <c r="D10" s="13" t="s">
        <v>62</v>
      </c>
      <c r="E10" s="13" t="s">
        <v>93</v>
      </c>
      <c r="F10" s="12"/>
      <c r="G10" s="60">
        <v>6304</v>
      </c>
      <c r="H10" s="59" t="s">
        <v>431</v>
      </c>
      <c r="I10" s="12" t="s">
        <v>60</v>
      </c>
      <c r="J10" s="12" t="s">
        <v>84</v>
      </c>
    </row>
    <row r="11" spans="1:10" ht="38.25">
      <c r="A11" s="12">
        <v>6</v>
      </c>
      <c r="B11" s="58" t="s">
        <v>80</v>
      </c>
      <c r="C11" s="13" t="s">
        <v>90</v>
      </c>
      <c r="D11" s="13" t="s">
        <v>62</v>
      </c>
      <c r="E11" s="13" t="s">
        <v>93</v>
      </c>
      <c r="F11" s="12"/>
      <c r="G11" s="60">
        <v>60876.75</v>
      </c>
      <c r="H11" s="59" t="s">
        <v>431</v>
      </c>
      <c r="I11" s="12" t="s">
        <v>113</v>
      </c>
      <c r="J11" s="12" t="s">
        <v>87</v>
      </c>
    </row>
    <row r="12" spans="1:10" ht="38.25">
      <c r="A12" s="12">
        <v>7</v>
      </c>
      <c r="B12" s="58" t="s">
        <v>81</v>
      </c>
      <c r="C12" s="12" t="s">
        <v>94</v>
      </c>
      <c r="D12" s="13" t="s">
        <v>93</v>
      </c>
      <c r="E12" s="13" t="s">
        <v>93</v>
      </c>
      <c r="F12" s="12"/>
      <c r="G12" s="60">
        <v>8128.73</v>
      </c>
      <c r="H12" s="59" t="s">
        <v>431</v>
      </c>
      <c r="I12" s="12" t="s">
        <v>53</v>
      </c>
      <c r="J12" s="12" t="s">
        <v>88</v>
      </c>
    </row>
    <row r="13" spans="1:10" ht="38.25">
      <c r="A13" s="12">
        <v>8</v>
      </c>
      <c r="B13" s="58" t="s">
        <v>82</v>
      </c>
      <c r="C13" s="13" t="s">
        <v>95</v>
      </c>
      <c r="D13" s="13" t="s">
        <v>62</v>
      </c>
      <c r="E13" s="13" t="s">
        <v>93</v>
      </c>
      <c r="F13" s="12"/>
      <c r="G13" s="60">
        <v>4427.4</v>
      </c>
      <c r="H13" s="59" t="s">
        <v>431</v>
      </c>
      <c r="I13" s="12" t="s">
        <v>113</v>
      </c>
      <c r="J13" s="12" t="s">
        <v>85</v>
      </c>
    </row>
    <row r="14" spans="1:10" ht="38.25">
      <c r="A14" s="12">
        <v>9</v>
      </c>
      <c r="B14" s="58" t="s">
        <v>83</v>
      </c>
      <c r="C14" s="13" t="s">
        <v>96</v>
      </c>
      <c r="D14" s="13" t="s">
        <v>62</v>
      </c>
      <c r="E14" s="13" t="s">
        <v>93</v>
      </c>
      <c r="F14" s="12"/>
      <c r="G14" s="60">
        <v>4205</v>
      </c>
      <c r="H14" s="59" t="s">
        <v>431</v>
      </c>
      <c r="I14" s="12" t="s">
        <v>98</v>
      </c>
      <c r="J14" s="12" t="s">
        <v>85</v>
      </c>
    </row>
    <row r="15" spans="1:10" ht="51">
      <c r="A15" s="12">
        <v>10</v>
      </c>
      <c r="B15" s="58" t="s">
        <v>620</v>
      </c>
      <c r="C15" s="12" t="s">
        <v>595</v>
      </c>
      <c r="D15" s="13" t="s">
        <v>62</v>
      </c>
      <c r="E15" s="13" t="s">
        <v>93</v>
      </c>
      <c r="F15" s="12">
        <v>1974</v>
      </c>
      <c r="G15" s="60">
        <f>26969+656925.54</f>
        <v>683894.54</v>
      </c>
      <c r="H15" s="59" t="s">
        <v>434</v>
      </c>
      <c r="I15" s="59" t="s">
        <v>46</v>
      </c>
      <c r="J15" s="12" t="s">
        <v>50</v>
      </c>
    </row>
    <row r="16" spans="1:10" ht="38.25">
      <c r="A16" s="12">
        <v>11</v>
      </c>
      <c r="B16" s="58" t="s">
        <v>596</v>
      </c>
      <c r="C16" s="12"/>
      <c r="D16" s="13"/>
      <c r="E16" s="13"/>
      <c r="F16" s="12">
        <v>2012</v>
      </c>
      <c r="G16" s="176">
        <v>20787</v>
      </c>
      <c r="H16" s="59" t="s">
        <v>431</v>
      </c>
      <c r="I16" s="59"/>
      <c r="J16" s="12" t="s">
        <v>50</v>
      </c>
    </row>
    <row r="17" spans="1:10" ht="38.25">
      <c r="A17" s="12">
        <v>12</v>
      </c>
      <c r="B17" s="58" t="s">
        <v>51</v>
      </c>
      <c r="C17" s="13" t="s">
        <v>97</v>
      </c>
      <c r="D17" s="13" t="s">
        <v>62</v>
      </c>
      <c r="E17" s="13" t="s">
        <v>93</v>
      </c>
      <c r="F17" s="12"/>
      <c r="G17" s="60">
        <v>183336.78</v>
      </c>
      <c r="H17" s="59" t="s">
        <v>431</v>
      </c>
      <c r="I17" s="12" t="s">
        <v>114</v>
      </c>
      <c r="J17" s="12" t="s">
        <v>52</v>
      </c>
    </row>
    <row r="18" spans="1:10" ht="25.5">
      <c r="A18" s="12">
        <v>13</v>
      </c>
      <c r="B18" s="58" t="s">
        <v>54</v>
      </c>
      <c r="C18" s="13" t="s">
        <v>92</v>
      </c>
      <c r="D18" s="13" t="s">
        <v>62</v>
      </c>
      <c r="E18" s="13" t="s">
        <v>93</v>
      </c>
      <c r="F18" s="12">
        <v>2009</v>
      </c>
      <c r="G18" s="60">
        <v>4699139.2</v>
      </c>
      <c r="H18" s="59" t="s">
        <v>510</v>
      </c>
      <c r="I18" s="12" t="s">
        <v>55</v>
      </c>
      <c r="J18" s="12" t="s">
        <v>56</v>
      </c>
    </row>
    <row r="19" spans="1:10" ht="38.25">
      <c r="A19" s="12">
        <v>14</v>
      </c>
      <c r="B19" s="58" t="s">
        <v>435</v>
      </c>
      <c r="C19" s="13" t="s">
        <v>366</v>
      </c>
      <c r="D19" s="13" t="s">
        <v>62</v>
      </c>
      <c r="E19" s="12" t="s">
        <v>93</v>
      </c>
      <c r="F19" s="12"/>
      <c r="G19" s="177">
        <v>1493101.97</v>
      </c>
      <c r="H19" s="59" t="s">
        <v>436</v>
      </c>
      <c r="I19" s="61" t="s">
        <v>367</v>
      </c>
      <c r="J19" s="12" t="s">
        <v>368</v>
      </c>
    </row>
    <row r="20" spans="1:10" ht="38.25">
      <c r="A20" s="12">
        <v>15</v>
      </c>
      <c r="B20" s="58" t="s">
        <v>437</v>
      </c>
      <c r="C20" s="13" t="s">
        <v>438</v>
      </c>
      <c r="D20" s="13" t="s">
        <v>62</v>
      </c>
      <c r="E20" s="12" t="s">
        <v>93</v>
      </c>
      <c r="F20" s="12">
        <v>2012</v>
      </c>
      <c r="G20" s="177">
        <v>509407.58</v>
      </c>
      <c r="H20" s="59" t="s">
        <v>431</v>
      </c>
      <c r="I20" s="12" t="s">
        <v>439</v>
      </c>
      <c r="J20" s="12" t="s">
        <v>440</v>
      </c>
    </row>
    <row r="21" spans="1:10" ht="51">
      <c r="A21" s="12">
        <v>16</v>
      </c>
      <c r="B21" s="58" t="s">
        <v>590</v>
      </c>
      <c r="C21" s="13" t="s">
        <v>438</v>
      </c>
      <c r="D21" s="13" t="s">
        <v>62</v>
      </c>
      <c r="E21" s="12" t="s">
        <v>93</v>
      </c>
      <c r="F21" s="12">
        <v>2012</v>
      </c>
      <c r="G21" s="177">
        <v>171445.09</v>
      </c>
      <c r="H21" s="59" t="s">
        <v>431</v>
      </c>
      <c r="I21" s="12" t="s">
        <v>439</v>
      </c>
      <c r="J21" s="12" t="s">
        <v>441</v>
      </c>
    </row>
    <row r="22" spans="1:10" ht="51">
      <c r="A22" s="12">
        <v>17</v>
      </c>
      <c r="B22" s="58" t="s">
        <v>104</v>
      </c>
      <c r="C22" s="13" t="s">
        <v>105</v>
      </c>
      <c r="D22" s="13" t="s">
        <v>62</v>
      </c>
      <c r="E22" s="12" t="s">
        <v>93</v>
      </c>
      <c r="F22" s="12">
        <v>2008</v>
      </c>
      <c r="G22" s="60">
        <v>310216.82</v>
      </c>
      <c r="H22" s="59" t="s">
        <v>431</v>
      </c>
      <c r="I22" s="12" t="s">
        <v>60</v>
      </c>
      <c r="J22" s="12" t="s">
        <v>106</v>
      </c>
    </row>
    <row r="23" spans="1:10" ht="38.25">
      <c r="A23" s="12">
        <v>18</v>
      </c>
      <c r="B23" s="58" t="s">
        <v>107</v>
      </c>
      <c r="C23" s="13" t="s">
        <v>108</v>
      </c>
      <c r="D23" s="13" t="s">
        <v>62</v>
      </c>
      <c r="E23" s="12" t="s">
        <v>93</v>
      </c>
      <c r="F23" s="12">
        <v>2008</v>
      </c>
      <c r="G23" s="60">
        <v>22600</v>
      </c>
      <c r="H23" s="59" t="s">
        <v>431</v>
      </c>
      <c r="I23" s="12" t="s">
        <v>60</v>
      </c>
      <c r="J23" s="12" t="s">
        <v>85</v>
      </c>
    </row>
    <row r="24" spans="1:10" ht="12.75">
      <c r="A24" s="12">
        <v>19</v>
      </c>
      <c r="B24" s="58" t="s">
        <v>109</v>
      </c>
      <c r="C24" s="13" t="s">
        <v>110</v>
      </c>
      <c r="D24" s="13" t="s">
        <v>62</v>
      </c>
      <c r="E24" s="12" t="s">
        <v>93</v>
      </c>
      <c r="F24" s="12">
        <v>2009</v>
      </c>
      <c r="G24" s="60">
        <v>39443.2</v>
      </c>
      <c r="H24" s="59" t="s">
        <v>431</v>
      </c>
      <c r="I24" s="12" t="s">
        <v>53</v>
      </c>
      <c r="J24" s="12" t="s">
        <v>56</v>
      </c>
    </row>
    <row r="25" spans="1:10" ht="38.25">
      <c r="A25" s="12">
        <v>20</v>
      </c>
      <c r="B25" s="58" t="s">
        <v>111</v>
      </c>
      <c r="C25" s="13" t="s">
        <v>112</v>
      </c>
      <c r="D25" s="13" t="s">
        <v>62</v>
      </c>
      <c r="E25" s="12" t="s">
        <v>93</v>
      </c>
      <c r="F25" s="12">
        <v>2010</v>
      </c>
      <c r="G25" s="60">
        <v>564410.1</v>
      </c>
      <c r="H25" s="59" t="s">
        <v>431</v>
      </c>
      <c r="I25" s="12" t="s">
        <v>60</v>
      </c>
      <c r="J25" s="12" t="s">
        <v>56</v>
      </c>
    </row>
    <row r="26" spans="1:10" ht="12.75">
      <c r="A26" s="12">
        <v>21</v>
      </c>
      <c r="B26" s="58" t="s">
        <v>115</v>
      </c>
      <c r="C26" s="13" t="s">
        <v>369</v>
      </c>
      <c r="D26" s="13" t="s">
        <v>62</v>
      </c>
      <c r="E26" s="12" t="s">
        <v>93</v>
      </c>
      <c r="F26" s="12">
        <v>2010</v>
      </c>
      <c r="G26" s="60">
        <v>94920</v>
      </c>
      <c r="H26" s="59" t="s">
        <v>431</v>
      </c>
      <c r="I26" s="12" t="s">
        <v>60</v>
      </c>
      <c r="J26" s="12" t="s">
        <v>56</v>
      </c>
    </row>
    <row r="27" spans="1:10" ht="51">
      <c r="A27" s="12">
        <v>22</v>
      </c>
      <c r="B27" s="58" t="s">
        <v>373</v>
      </c>
      <c r="C27" s="12" t="s">
        <v>373</v>
      </c>
      <c r="D27" s="12" t="s">
        <v>62</v>
      </c>
      <c r="E27" s="12" t="s">
        <v>93</v>
      </c>
      <c r="F27" s="12">
        <v>2011</v>
      </c>
      <c r="G27" s="62">
        <v>812242.18</v>
      </c>
      <c r="H27" s="59" t="s">
        <v>442</v>
      </c>
      <c r="I27" s="12" t="s">
        <v>60</v>
      </c>
      <c r="J27" s="12" t="s">
        <v>47</v>
      </c>
    </row>
    <row r="28" spans="1:10" ht="12.75">
      <c r="A28" s="12">
        <v>23</v>
      </c>
      <c r="B28" s="58" t="s">
        <v>443</v>
      </c>
      <c r="C28" s="12" t="s">
        <v>443</v>
      </c>
      <c r="D28" s="12"/>
      <c r="E28" s="12"/>
      <c r="F28" s="12"/>
      <c r="G28" s="62">
        <v>10000</v>
      </c>
      <c r="H28" s="59" t="s">
        <v>431</v>
      </c>
      <c r="I28" s="12"/>
      <c r="J28" s="12" t="s">
        <v>212</v>
      </c>
    </row>
    <row r="29" spans="1:10" ht="38.25">
      <c r="A29" s="12">
        <v>24</v>
      </c>
      <c r="B29" s="58" t="s">
        <v>444</v>
      </c>
      <c r="C29" s="12" t="s">
        <v>444</v>
      </c>
      <c r="D29" s="12"/>
      <c r="E29" s="12"/>
      <c r="F29" s="12">
        <v>2012</v>
      </c>
      <c r="G29" s="62">
        <v>15999.84</v>
      </c>
      <c r="H29" s="59" t="s">
        <v>431</v>
      </c>
      <c r="I29" s="12"/>
      <c r="J29" s="12" t="s">
        <v>212</v>
      </c>
    </row>
    <row r="30" spans="1:10" ht="12.75">
      <c r="A30" s="12">
        <v>25</v>
      </c>
      <c r="B30" s="58" t="s">
        <v>382</v>
      </c>
      <c r="C30" s="12" t="s">
        <v>382</v>
      </c>
      <c r="D30" s="12" t="s">
        <v>62</v>
      </c>
      <c r="E30" s="12" t="s">
        <v>93</v>
      </c>
      <c r="F30" s="12"/>
      <c r="G30" s="62">
        <v>36600</v>
      </c>
      <c r="H30" s="59" t="s">
        <v>431</v>
      </c>
      <c r="I30" s="12" t="s">
        <v>60</v>
      </c>
      <c r="J30" s="12" t="s">
        <v>212</v>
      </c>
    </row>
    <row r="31" spans="1:10" ht="38.25">
      <c r="A31" s="12">
        <v>26</v>
      </c>
      <c r="B31" s="58" t="s">
        <v>445</v>
      </c>
      <c r="C31" s="12" t="s">
        <v>446</v>
      </c>
      <c r="D31" s="12" t="s">
        <v>62</v>
      </c>
      <c r="E31" s="12" t="s">
        <v>93</v>
      </c>
      <c r="F31" s="12"/>
      <c r="G31" s="62">
        <v>192248.63</v>
      </c>
      <c r="H31" s="59" t="s">
        <v>431</v>
      </c>
      <c r="I31" s="12" t="s">
        <v>447</v>
      </c>
      <c r="J31" s="12" t="s">
        <v>212</v>
      </c>
    </row>
    <row r="32" spans="1:10" ht="12.75">
      <c r="A32" s="12">
        <v>27</v>
      </c>
      <c r="B32" s="58" t="s">
        <v>370</v>
      </c>
      <c r="C32" s="13" t="s">
        <v>100</v>
      </c>
      <c r="D32" s="13" t="s">
        <v>62</v>
      </c>
      <c r="E32" s="12" t="s">
        <v>93</v>
      </c>
      <c r="F32" s="12">
        <v>2011</v>
      </c>
      <c r="G32" s="60">
        <v>68901</v>
      </c>
      <c r="H32" s="59" t="s">
        <v>431</v>
      </c>
      <c r="I32" s="12"/>
      <c r="J32" s="12" t="s">
        <v>212</v>
      </c>
    </row>
    <row r="33" spans="1:10" ht="25.5">
      <c r="A33" s="12">
        <v>28</v>
      </c>
      <c r="B33" s="58" t="s">
        <v>371</v>
      </c>
      <c r="C33" s="13" t="s">
        <v>100</v>
      </c>
      <c r="D33" s="13" t="s">
        <v>62</v>
      </c>
      <c r="E33" s="12" t="s">
        <v>93</v>
      </c>
      <c r="F33" s="12">
        <v>2011</v>
      </c>
      <c r="G33" s="60">
        <v>27000</v>
      </c>
      <c r="H33" s="59" t="s">
        <v>431</v>
      </c>
      <c r="I33" s="12"/>
      <c r="J33" s="12" t="s">
        <v>372</v>
      </c>
    </row>
    <row r="34" spans="1:10" ht="25.5">
      <c r="A34" s="12">
        <v>29</v>
      </c>
      <c r="B34" s="58" t="s">
        <v>448</v>
      </c>
      <c r="C34" s="12" t="s">
        <v>449</v>
      </c>
      <c r="D34" s="12" t="s">
        <v>62</v>
      </c>
      <c r="E34" s="12" t="s">
        <v>93</v>
      </c>
      <c r="F34" s="12"/>
      <c r="G34" s="62">
        <v>56444.33</v>
      </c>
      <c r="H34" s="59" t="s">
        <v>431</v>
      </c>
      <c r="I34" s="12" t="s">
        <v>60</v>
      </c>
      <c r="J34" s="12" t="s">
        <v>47</v>
      </c>
    </row>
    <row r="35" spans="1:10" ht="38.25">
      <c r="A35" s="12">
        <v>30</v>
      </c>
      <c r="B35" s="58" t="s">
        <v>99</v>
      </c>
      <c r="C35" s="13" t="s">
        <v>100</v>
      </c>
      <c r="D35" s="13" t="s">
        <v>62</v>
      </c>
      <c r="E35" s="12" t="s">
        <v>93</v>
      </c>
      <c r="F35" s="12">
        <v>2008</v>
      </c>
      <c r="G35" s="60">
        <v>59427.85</v>
      </c>
      <c r="H35" s="59" t="s">
        <v>431</v>
      </c>
      <c r="I35" s="12"/>
      <c r="J35" s="12" t="s">
        <v>101</v>
      </c>
    </row>
    <row r="36" spans="1:10" ht="38.25">
      <c r="A36" s="12">
        <v>31</v>
      </c>
      <c r="B36" s="58" t="s">
        <v>102</v>
      </c>
      <c r="C36" s="13" t="s">
        <v>103</v>
      </c>
      <c r="D36" s="13" t="s">
        <v>62</v>
      </c>
      <c r="E36" s="12" t="s">
        <v>93</v>
      </c>
      <c r="F36" s="12">
        <v>2008</v>
      </c>
      <c r="G36" s="60">
        <v>146283.63</v>
      </c>
      <c r="H36" s="59" t="s">
        <v>431</v>
      </c>
      <c r="I36" s="12" t="s">
        <v>60</v>
      </c>
      <c r="J36" s="12" t="s">
        <v>84</v>
      </c>
    </row>
    <row r="37" spans="1:10" ht="25.5">
      <c r="A37" s="12">
        <v>32</v>
      </c>
      <c r="B37" s="58" t="s">
        <v>450</v>
      </c>
      <c r="C37" s="12" t="s">
        <v>103</v>
      </c>
      <c r="D37" s="12"/>
      <c r="E37" s="12"/>
      <c r="F37" s="12">
        <v>2013</v>
      </c>
      <c r="G37" s="62">
        <v>74455</v>
      </c>
      <c r="H37" s="59" t="s">
        <v>431</v>
      </c>
      <c r="I37" s="12"/>
      <c r="J37" s="12" t="s">
        <v>208</v>
      </c>
    </row>
    <row r="38" spans="1:10" ht="25.5">
      <c r="A38" s="12">
        <v>33</v>
      </c>
      <c r="B38" s="58" t="s">
        <v>451</v>
      </c>
      <c r="C38" s="12" t="s">
        <v>103</v>
      </c>
      <c r="D38" s="12"/>
      <c r="E38" s="12"/>
      <c r="F38" s="12">
        <v>2013</v>
      </c>
      <c r="G38" s="62">
        <v>80722.6</v>
      </c>
      <c r="H38" s="59" t="s">
        <v>431</v>
      </c>
      <c r="I38" s="12"/>
      <c r="J38" s="12" t="s">
        <v>226</v>
      </c>
    </row>
    <row r="39" spans="1:10" ht="25.5">
      <c r="A39" s="12">
        <v>34</v>
      </c>
      <c r="B39" s="58" t="s">
        <v>452</v>
      </c>
      <c r="C39" s="12" t="s">
        <v>100</v>
      </c>
      <c r="D39" s="12"/>
      <c r="E39" s="12"/>
      <c r="F39" s="12">
        <v>2013</v>
      </c>
      <c r="G39" s="62">
        <v>70314.75</v>
      </c>
      <c r="H39" s="59" t="s">
        <v>431</v>
      </c>
      <c r="I39" s="12"/>
      <c r="J39" s="12" t="s">
        <v>453</v>
      </c>
    </row>
    <row r="40" spans="1:10" s="33" customFormat="1" ht="12.75">
      <c r="A40" s="215" t="s">
        <v>4</v>
      </c>
      <c r="B40" s="215"/>
      <c r="C40" s="215"/>
      <c r="D40" s="215"/>
      <c r="E40" s="215"/>
      <c r="F40" s="64"/>
      <c r="G40" s="185">
        <f>SUM(G6:G39)</f>
        <v>11401040.76</v>
      </c>
      <c r="H40" s="180"/>
      <c r="I40" s="181"/>
      <c r="J40" s="181"/>
    </row>
    <row r="41" spans="1:10" s="33" customFormat="1" ht="12.75">
      <c r="A41" s="224" t="s">
        <v>260</v>
      </c>
      <c r="B41" s="224"/>
      <c r="C41" s="224"/>
      <c r="D41" s="224"/>
      <c r="E41" s="224"/>
      <c r="F41" s="224"/>
      <c r="G41" s="224"/>
      <c r="H41" s="178"/>
      <c r="I41" s="182"/>
      <c r="J41" s="182"/>
    </row>
    <row r="42" spans="1:10" ht="32.25" customHeight="1">
      <c r="A42" s="12">
        <v>1</v>
      </c>
      <c r="B42" s="12" t="s">
        <v>48</v>
      </c>
      <c r="C42" s="12" t="s">
        <v>374</v>
      </c>
      <c r="D42" s="12" t="s">
        <v>62</v>
      </c>
      <c r="E42" s="12" t="s">
        <v>93</v>
      </c>
      <c r="F42" s="12">
        <v>1970</v>
      </c>
      <c r="G42" s="60">
        <v>704153.28</v>
      </c>
      <c r="H42" s="59" t="s">
        <v>454</v>
      </c>
      <c r="I42" s="59" t="s">
        <v>375</v>
      </c>
      <c r="J42" s="12" t="s">
        <v>376</v>
      </c>
    </row>
    <row r="43" spans="1:10" ht="38.25">
      <c r="A43" s="12">
        <v>2</v>
      </c>
      <c r="B43" s="30" t="s">
        <v>57</v>
      </c>
      <c r="C43" s="12" t="s">
        <v>377</v>
      </c>
      <c r="D43" s="12" t="s">
        <v>62</v>
      </c>
      <c r="E43" s="12" t="s">
        <v>93</v>
      </c>
      <c r="F43" s="12">
        <v>2009</v>
      </c>
      <c r="G43" s="62">
        <v>579822.43</v>
      </c>
      <c r="H43" s="59" t="s">
        <v>431</v>
      </c>
      <c r="I43" s="12" t="s">
        <v>58</v>
      </c>
      <c r="J43" s="12" t="s">
        <v>376</v>
      </c>
    </row>
    <row r="44" spans="1:10" ht="38.25">
      <c r="A44" s="12">
        <v>3</v>
      </c>
      <c r="B44" s="30" t="s">
        <v>49</v>
      </c>
      <c r="C44" s="12" t="s">
        <v>374</v>
      </c>
      <c r="D44" s="12" t="s">
        <v>62</v>
      </c>
      <c r="E44" s="12" t="s">
        <v>93</v>
      </c>
      <c r="F44" s="12">
        <v>2002</v>
      </c>
      <c r="G44" s="62">
        <v>1356313.32</v>
      </c>
      <c r="H44" s="59" t="s">
        <v>431</v>
      </c>
      <c r="I44" s="12" t="s">
        <v>378</v>
      </c>
      <c r="J44" s="12" t="s">
        <v>376</v>
      </c>
    </row>
    <row r="45" spans="1:10" ht="38.25">
      <c r="A45" s="12">
        <v>4</v>
      </c>
      <c r="B45" s="30" t="s">
        <v>379</v>
      </c>
      <c r="C45" s="12" t="s">
        <v>380</v>
      </c>
      <c r="D45" s="12" t="s">
        <v>62</v>
      </c>
      <c r="E45" s="12" t="s">
        <v>93</v>
      </c>
      <c r="F45" s="12">
        <v>2008</v>
      </c>
      <c r="G45" s="62">
        <v>20000</v>
      </c>
      <c r="H45" s="59" t="s">
        <v>431</v>
      </c>
      <c r="I45" s="12" t="s">
        <v>60</v>
      </c>
      <c r="J45" s="12" t="s">
        <v>376</v>
      </c>
    </row>
    <row r="46" spans="1:10" ht="38.25">
      <c r="A46" s="12">
        <v>5</v>
      </c>
      <c r="B46" s="30" t="s">
        <v>61</v>
      </c>
      <c r="C46" s="12" t="s">
        <v>112</v>
      </c>
      <c r="D46" s="12" t="s">
        <v>62</v>
      </c>
      <c r="E46" s="12" t="s">
        <v>93</v>
      </c>
      <c r="F46" s="12">
        <v>2009</v>
      </c>
      <c r="G46" s="62">
        <v>194971.15</v>
      </c>
      <c r="H46" s="59" t="s">
        <v>431</v>
      </c>
      <c r="I46" s="12" t="s">
        <v>60</v>
      </c>
      <c r="J46" s="12" t="s">
        <v>376</v>
      </c>
    </row>
    <row r="47" spans="1:10" ht="38.25">
      <c r="A47" s="12">
        <v>6</v>
      </c>
      <c r="B47" s="30" t="s">
        <v>59</v>
      </c>
      <c r="C47" s="12" t="s">
        <v>112</v>
      </c>
      <c r="D47" s="12" t="s">
        <v>62</v>
      </c>
      <c r="E47" s="12" t="s">
        <v>93</v>
      </c>
      <c r="F47" s="12">
        <v>2009</v>
      </c>
      <c r="G47" s="62">
        <v>1096382.99</v>
      </c>
      <c r="H47" s="59" t="s">
        <v>431</v>
      </c>
      <c r="I47" s="12" t="s">
        <v>60</v>
      </c>
      <c r="J47" s="12" t="s">
        <v>376</v>
      </c>
    </row>
    <row r="48" spans="1:10" ht="38.25">
      <c r="A48" s="12">
        <v>7</v>
      </c>
      <c r="B48" s="58" t="s">
        <v>381</v>
      </c>
      <c r="C48" s="12" t="s">
        <v>112</v>
      </c>
      <c r="D48" s="12" t="s">
        <v>62</v>
      </c>
      <c r="E48" s="12" t="s">
        <v>93</v>
      </c>
      <c r="F48" s="12">
        <v>2009</v>
      </c>
      <c r="G48" s="62">
        <v>553470.68</v>
      </c>
      <c r="H48" s="59" t="s">
        <v>431</v>
      </c>
      <c r="I48" s="12" t="s">
        <v>60</v>
      </c>
      <c r="J48" s="12" t="s">
        <v>376</v>
      </c>
    </row>
    <row r="49" spans="1:10" s="33" customFormat="1" ht="12.75">
      <c r="A49" s="215" t="s">
        <v>4</v>
      </c>
      <c r="B49" s="216"/>
      <c r="C49" s="216"/>
      <c r="D49" s="216"/>
      <c r="E49" s="216"/>
      <c r="F49" s="64"/>
      <c r="G49" s="184">
        <f>SUM(G42:G48)</f>
        <v>4505113.85</v>
      </c>
      <c r="H49" s="183"/>
      <c r="I49" s="181"/>
      <c r="J49" s="181"/>
    </row>
    <row r="50" spans="1:10" s="33" customFormat="1" ht="12.75">
      <c r="A50" s="224" t="s">
        <v>262</v>
      </c>
      <c r="B50" s="224"/>
      <c r="C50" s="224"/>
      <c r="D50" s="224"/>
      <c r="E50" s="224"/>
      <c r="F50" s="224"/>
      <c r="G50" s="224"/>
      <c r="H50" s="178"/>
      <c r="I50" s="182"/>
      <c r="J50" s="182"/>
    </row>
    <row r="51" spans="1:10" ht="25.5">
      <c r="A51" s="30">
        <v>1</v>
      </c>
      <c r="B51" s="68" t="s">
        <v>263</v>
      </c>
      <c r="C51" s="30"/>
      <c r="D51" s="12" t="s">
        <v>62</v>
      </c>
      <c r="E51" s="12" t="s">
        <v>93</v>
      </c>
      <c r="F51" s="12">
        <v>1977</v>
      </c>
      <c r="G51" s="62">
        <v>18068.53</v>
      </c>
      <c r="H51" s="59" t="s">
        <v>431</v>
      </c>
      <c r="I51" s="48" t="s">
        <v>264</v>
      </c>
      <c r="J51" s="12" t="s">
        <v>265</v>
      </c>
    </row>
    <row r="52" spans="1:10" ht="25.5">
      <c r="A52" s="30">
        <v>2</v>
      </c>
      <c r="B52" s="68" t="s">
        <v>266</v>
      </c>
      <c r="C52" s="30"/>
      <c r="D52" s="12" t="s">
        <v>62</v>
      </c>
      <c r="E52" s="12" t="s">
        <v>93</v>
      </c>
      <c r="F52" s="12">
        <v>1981</v>
      </c>
      <c r="G52" s="62">
        <v>4640.42</v>
      </c>
      <c r="H52" s="59" t="s">
        <v>431</v>
      </c>
      <c r="I52" s="48" t="s">
        <v>264</v>
      </c>
      <c r="J52" s="12" t="s">
        <v>265</v>
      </c>
    </row>
    <row r="53" spans="1:10" ht="25.5">
      <c r="A53" s="30">
        <v>3</v>
      </c>
      <c r="B53" s="68" t="s">
        <v>267</v>
      </c>
      <c r="C53" s="30"/>
      <c r="D53" s="12" t="s">
        <v>62</v>
      </c>
      <c r="E53" s="12" t="s">
        <v>93</v>
      </c>
      <c r="F53" s="12">
        <v>1981</v>
      </c>
      <c r="G53" s="62">
        <v>15050</v>
      </c>
      <c r="H53" s="59" t="s">
        <v>431</v>
      </c>
      <c r="I53" s="48" t="s">
        <v>264</v>
      </c>
      <c r="J53" s="12" t="s">
        <v>265</v>
      </c>
    </row>
    <row r="54" spans="1:10" ht="25.5">
      <c r="A54" s="30">
        <v>4</v>
      </c>
      <c r="B54" s="68" t="s">
        <v>268</v>
      </c>
      <c r="C54" s="30"/>
      <c r="D54" s="12" t="s">
        <v>62</v>
      </c>
      <c r="E54" s="12" t="s">
        <v>93</v>
      </c>
      <c r="F54" s="12">
        <v>1981</v>
      </c>
      <c r="G54" s="62">
        <v>3361.45</v>
      </c>
      <c r="H54" s="59" t="s">
        <v>431</v>
      </c>
      <c r="I54" s="48" t="s">
        <v>264</v>
      </c>
      <c r="J54" s="12" t="s">
        <v>265</v>
      </c>
    </row>
    <row r="55" spans="1:10" ht="25.5">
      <c r="A55" s="30">
        <v>5</v>
      </c>
      <c r="B55" s="68" t="s">
        <v>269</v>
      </c>
      <c r="C55" s="30"/>
      <c r="D55" s="12" t="s">
        <v>62</v>
      </c>
      <c r="E55" s="12" t="s">
        <v>93</v>
      </c>
      <c r="F55" s="12"/>
      <c r="G55" s="62">
        <v>7126.6</v>
      </c>
      <c r="H55" s="59" t="s">
        <v>431</v>
      </c>
      <c r="I55" s="48" t="s">
        <v>264</v>
      </c>
      <c r="J55" s="12" t="s">
        <v>265</v>
      </c>
    </row>
    <row r="56" spans="1:10" ht="25.5">
      <c r="A56" s="30">
        <v>6</v>
      </c>
      <c r="B56" s="68" t="s">
        <v>270</v>
      </c>
      <c r="C56" s="30"/>
      <c r="D56" s="12" t="s">
        <v>62</v>
      </c>
      <c r="E56" s="12" t="s">
        <v>93</v>
      </c>
      <c r="F56" s="12">
        <v>1985</v>
      </c>
      <c r="G56" s="62">
        <v>29241.31</v>
      </c>
      <c r="H56" s="59" t="s">
        <v>431</v>
      </c>
      <c r="I56" s="48" t="s">
        <v>264</v>
      </c>
      <c r="J56" s="12" t="s">
        <v>265</v>
      </c>
    </row>
    <row r="57" spans="1:10" ht="25.5">
      <c r="A57" s="30">
        <v>7</v>
      </c>
      <c r="B57" s="68" t="s">
        <v>271</v>
      </c>
      <c r="C57" s="30"/>
      <c r="D57" s="12" t="s">
        <v>62</v>
      </c>
      <c r="E57" s="12" t="s">
        <v>93</v>
      </c>
      <c r="F57" s="12">
        <v>1985</v>
      </c>
      <c r="G57" s="62">
        <v>830</v>
      </c>
      <c r="H57" s="59" t="s">
        <v>431</v>
      </c>
      <c r="I57" s="48" t="s">
        <v>264</v>
      </c>
      <c r="J57" s="12" t="s">
        <v>265</v>
      </c>
    </row>
    <row r="58" spans="1:10" ht="25.5">
      <c r="A58" s="30">
        <v>8</v>
      </c>
      <c r="B58" s="68" t="s">
        <v>272</v>
      </c>
      <c r="C58" s="30"/>
      <c r="D58" s="12" t="s">
        <v>62</v>
      </c>
      <c r="E58" s="12" t="s">
        <v>93</v>
      </c>
      <c r="F58" s="12">
        <v>1985</v>
      </c>
      <c r="G58" s="62">
        <v>2204</v>
      </c>
      <c r="H58" s="59" t="s">
        <v>431</v>
      </c>
      <c r="I58" s="48" t="s">
        <v>264</v>
      </c>
      <c r="J58" s="12" t="s">
        <v>265</v>
      </c>
    </row>
    <row r="59" spans="1:10" ht="25.5">
      <c r="A59" s="30">
        <v>9</v>
      </c>
      <c r="B59" s="68" t="s">
        <v>273</v>
      </c>
      <c r="C59" s="30"/>
      <c r="D59" s="12" t="s">
        <v>62</v>
      </c>
      <c r="E59" s="12" t="s">
        <v>93</v>
      </c>
      <c r="F59" s="12">
        <v>1999</v>
      </c>
      <c r="G59" s="62">
        <v>15503</v>
      </c>
      <c r="H59" s="59" t="s">
        <v>431</v>
      </c>
      <c r="I59" s="48" t="s">
        <v>264</v>
      </c>
      <c r="J59" s="12" t="s">
        <v>274</v>
      </c>
    </row>
    <row r="60" spans="1:10" ht="25.5">
      <c r="A60" s="30">
        <v>10</v>
      </c>
      <c r="B60" s="68" t="s">
        <v>275</v>
      </c>
      <c r="C60" s="30"/>
      <c r="D60" s="12" t="s">
        <v>62</v>
      </c>
      <c r="E60" s="12" t="s">
        <v>93</v>
      </c>
      <c r="F60" s="12">
        <v>1997</v>
      </c>
      <c r="G60" s="62">
        <v>101093</v>
      </c>
      <c r="H60" s="59" t="s">
        <v>431</v>
      </c>
      <c r="I60" s="48" t="s">
        <v>264</v>
      </c>
      <c r="J60" s="12" t="s">
        <v>265</v>
      </c>
    </row>
    <row r="61" spans="1:10" ht="25.5">
      <c r="A61" s="30">
        <v>11</v>
      </c>
      <c r="B61" s="68" t="s">
        <v>276</v>
      </c>
      <c r="C61" s="30"/>
      <c r="D61" s="12" t="s">
        <v>62</v>
      </c>
      <c r="E61" s="12" t="s">
        <v>93</v>
      </c>
      <c r="F61" s="12">
        <v>1997</v>
      </c>
      <c r="G61" s="62">
        <v>59209.21</v>
      </c>
      <c r="H61" s="59" t="s">
        <v>431</v>
      </c>
      <c r="I61" s="48" t="s">
        <v>264</v>
      </c>
      <c r="J61" s="12" t="s">
        <v>265</v>
      </c>
    </row>
    <row r="62" spans="1:10" ht="25.5">
      <c r="A62" s="30">
        <v>12</v>
      </c>
      <c r="B62" s="68" t="s">
        <v>277</v>
      </c>
      <c r="C62" s="30"/>
      <c r="D62" s="12" t="s">
        <v>62</v>
      </c>
      <c r="E62" s="12" t="s">
        <v>93</v>
      </c>
      <c r="F62" s="12">
        <v>1990</v>
      </c>
      <c r="G62" s="62">
        <v>119476</v>
      </c>
      <c r="H62" s="59" t="s">
        <v>431</v>
      </c>
      <c r="I62" s="48" t="s">
        <v>264</v>
      </c>
      <c r="J62" s="12" t="s">
        <v>274</v>
      </c>
    </row>
    <row r="63" spans="1:10" ht="25.5">
      <c r="A63" s="30">
        <v>13</v>
      </c>
      <c r="B63" s="68" t="s">
        <v>278</v>
      </c>
      <c r="C63" s="30"/>
      <c r="D63" s="12" t="s">
        <v>62</v>
      </c>
      <c r="E63" s="12" t="s">
        <v>93</v>
      </c>
      <c r="F63" s="12">
        <v>1990</v>
      </c>
      <c r="G63" s="62">
        <v>196537</v>
      </c>
      <c r="H63" s="59" t="s">
        <v>431</v>
      </c>
      <c r="I63" s="48" t="s">
        <v>264</v>
      </c>
      <c r="J63" s="12" t="s">
        <v>279</v>
      </c>
    </row>
    <row r="64" spans="1:10" ht="25.5">
      <c r="A64" s="30">
        <v>14</v>
      </c>
      <c r="B64" s="68" t="s">
        <v>280</v>
      </c>
      <c r="C64" s="17"/>
      <c r="D64" s="12" t="s">
        <v>62</v>
      </c>
      <c r="E64" s="12" t="s">
        <v>93</v>
      </c>
      <c r="F64" s="12">
        <v>1990</v>
      </c>
      <c r="G64" s="62">
        <v>24469.33</v>
      </c>
      <c r="H64" s="59" t="s">
        <v>431</v>
      </c>
      <c r="I64" s="48" t="s">
        <v>264</v>
      </c>
      <c r="J64" s="12" t="s">
        <v>281</v>
      </c>
    </row>
    <row r="65" spans="1:10" ht="25.5">
      <c r="A65" s="30">
        <v>15</v>
      </c>
      <c r="B65" s="68" t="s">
        <v>282</v>
      </c>
      <c r="C65" s="30"/>
      <c r="D65" s="12" t="s">
        <v>62</v>
      </c>
      <c r="E65" s="12" t="s">
        <v>93</v>
      </c>
      <c r="F65" s="12">
        <v>1990</v>
      </c>
      <c r="G65" s="62">
        <v>102119.79</v>
      </c>
      <c r="H65" s="59" t="s">
        <v>431</v>
      </c>
      <c r="I65" s="48" t="s">
        <v>264</v>
      </c>
      <c r="J65" s="12" t="s">
        <v>281</v>
      </c>
    </row>
    <row r="66" spans="1:10" ht="25.5">
      <c r="A66" s="30">
        <f>16</f>
        <v>16</v>
      </c>
      <c r="B66" s="68" t="s">
        <v>383</v>
      </c>
      <c r="C66" s="30"/>
      <c r="D66" s="12" t="s">
        <v>62</v>
      </c>
      <c r="E66" s="12" t="s">
        <v>93</v>
      </c>
      <c r="F66" s="12">
        <v>1977</v>
      </c>
      <c r="G66" s="62">
        <v>18068.53</v>
      </c>
      <c r="H66" s="59" t="s">
        <v>431</v>
      </c>
      <c r="I66" s="48" t="s">
        <v>384</v>
      </c>
      <c r="J66" s="12" t="s">
        <v>385</v>
      </c>
    </row>
    <row r="67" spans="1:10" ht="25.5">
      <c r="A67" s="30">
        <f>A66+1</f>
        <v>17</v>
      </c>
      <c r="B67" s="68" t="s">
        <v>386</v>
      </c>
      <c r="C67" s="30"/>
      <c r="D67" s="12" t="s">
        <v>62</v>
      </c>
      <c r="E67" s="12" t="s">
        <v>93</v>
      </c>
      <c r="F67" s="12">
        <v>1981</v>
      </c>
      <c r="G67" s="62">
        <v>4640.42</v>
      </c>
      <c r="H67" s="59" t="s">
        <v>431</v>
      </c>
      <c r="I67" s="48" t="s">
        <v>384</v>
      </c>
      <c r="J67" s="12" t="s">
        <v>387</v>
      </c>
    </row>
    <row r="68" spans="1:10" ht="38.25">
      <c r="A68" s="30">
        <f aca="true" t="shared" si="0" ref="A68:A78">A67+1</f>
        <v>18</v>
      </c>
      <c r="B68" s="68" t="s">
        <v>388</v>
      </c>
      <c r="C68" s="30"/>
      <c r="D68" s="12" t="s">
        <v>62</v>
      </c>
      <c r="E68" s="12" t="s">
        <v>93</v>
      </c>
      <c r="F68" s="12">
        <v>1981</v>
      </c>
      <c r="G68" s="62">
        <v>15050</v>
      </c>
      <c r="H68" s="59" t="s">
        <v>431</v>
      </c>
      <c r="I68" s="48" t="s">
        <v>384</v>
      </c>
      <c r="J68" s="12" t="s">
        <v>389</v>
      </c>
    </row>
    <row r="69" spans="1:10" ht="38.25">
      <c r="A69" s="30">
        <f t="shared" si="0"/>
        <v>19</v>
      </c>
      <c r="B69" s="68" t="s">
        <v>390</v>
      </c>
      <c r="C69" s="30"/>
      <c r="D69" s="12" t="s">
        <v>62</v>
      </c>
      <c r="E69" s="12" t="s">
        <v>93</v>
      </c>
      <c r="F69" s="12">
        <v>1981</v>
      </c>
      <c r="G69" s="62">
        <v>3361.45</v>
      </c>
      <c r="H69" s="59" t="s">
        <v>431</v>
      </c>
      <c r="I69" s="48" t="s">
        <v>384</v>
      </c>
      <c r="J69" s="12" t="s">
        <v>391</v>
      </c>
    </row>
    <row r="70" spans="1:10" ht="25.5">
      <c r="A70" s="30">
        <f t="shared" si="0"/>
        <v>20</v>
      </c>
      <c r="B70" s="68" t="s">
        <v>392</v>
      </c>
      <c r="C70" s="30"/>
      <c r="D70" s="12" t="s">
        <v>62</v>
      </c>
      <c r="E70" s="12" t="s">
        <v>93</v>
      </c>
      <c r="F70" s="12"/>
      <c r="G70" s="62">
        <v>7126.6</v>
      </c>
      <c r="H70" s="59" t="s">
        <v>431</v>
      </c>
      <c r="I70" s="48" t="s">
        <v>384</v>
      </c>
      <c r="J70" s="12" t="s">
        <v>265</v>
      </c>
    </row>
    <row r="71" spans="1:10" ht="12.75">
      <c r="A71" s="30">
        <f t="shared" si="0"/>
        <v>21</v>
      </c>
      <c r="B71" s="68" t="s">
        <v>393</v>
      </c>
      <c r="C71" s="30"/>
      <c r="D71" s="12" t="s">
        <v>62</v>
      </c>
      <c r="E71" s="12" t="s">
        <v>93</v>
      </c>
      <c r="F71" s="12">
        <v>1985</v>
      </c>
      <c r="G71" s="62">
        <v>29241.31</v>
      </c>
      <c r="H71" s="59" t="s">
        <v>431</v>
      </c>
      <c r="I71" s="48" t="s">
        <v>384</v>
      </c>
      <c r="J71" s="12" t="s">
        <v>394</v>
      </c>
    </row>
    <row r="72" spans="1:10" ht="18" customHeight="1">
      <c r="A72" s="30">
        <f t="shared" si="0"/>
        <v>22</v>
      </c>
      <c r="B72" s="68" t="s">
        <v>396</v>
      </c>
      <c r="C72" s="30"/>
      <c r="D72" s="12" t="s">
        <v>62</v>
      </c>
      <c r="E72" s="12" t="s">
        <v>93</v>
      </c>
      <c r="F72" s="12">
        <v>1985</v>
      </c>
      <c r="G72" s="62">
        <v>2204</v>
      </c>
      <c r="H72" s="59" t="s">
        <v>431</v>
      </c>
      <c r="I72" s="48" t="s">
        <v>384</v>
      </c>
      <c r="J72" s="12" t="s">
        <v>274</v>
      </c>
    </row>
    <row r="73" spans="1:10" ht="12.75" customHeight="1">
      <c r="A73" s="30">
        <f t="shared" si="0"/>
        <v>23</v>
      </c>
      <c r="B73" s="68" t="s">
        <v>397</v>
      </c>
      <c r="C73" s="30"/>
      <c r="D73" s="12" t="s">
        <v>62</v>
      </c>
      <c r="E73" s="12" t="s">
        <v>93</v>
      </c>
      <c r="F73" s="12">
        <v>1999</v>
      </c>
      <c r="G73" s="62">
        <v>15503</v>
      </c>
      <c r="H73" s="59" t="s">
        <v>431</v>
      </c>
      <c r="I73" s="48" t="s">
        <v>384</v>
      </c>
      <c r="J73" s="12" t="s">
        <v>398</v>
      </c>
    </row>
    <row r="74" spans="1:10" ht="25.5">
      <c r="A74" s="30">
        <f t="shared" si="0"/>
        <v>24</v>
      </c>
      <c r="B74" s="68" t="s">
        <v>399</v>
      </c>
      <c r="C74" s="30"/>
      <c r="D74" s="12" t="s">
        <v>62</v>
      </c>
      <c r="E74" s="12" t="s">
        <v>93</v>
      </c>
      <c r="F74" s="12">
        <v>1991</v>
      </c>
      <c r="G74" s="62">
        <v>101093</v>
      </c>
      <c r="H74" s="59" t="s">
        <v>431</v>
      </c>
      <c r="I74" s="48" t="s">
        <v>384</v>
      </c>
      <c r="J74" s="12" t="s">
        <v>265</v>
      </c>
    </row>
    <row r="75" spans="1:10" ht="12.75">
      <c r="A75" s="30">
        <f t="shared" si="0"/>
        <v>25</v>
      </c>
      <c r="B75" s="68" t="s">
        <v>400</v>
      </c>
      <c r="C75" s="30"/>
      <c r="D75" s="12" t="s">
        <v>62</v>
      </c>
      <c r="E75" s="12" t="s">
        <v>93</v>
      </c>
      <c r="F75" s="12">
        <v>1997</v>
      </c>
      <c r="G75" s="62">
        <v>59209.21</v>
      </c>
      <c r="H75" s="59" t="s">
        <v>431</v>
      </c>
      <c r="I75" s="48" t="s">
        <v>384</v>
      </c>
      <c r="J75" s="12" t="s">
        <v>281</v>
      </c>
    </row>
    <row r="76" spans="1:10" ht="16.5" customHeight="1">
      <c r="A76" s="30">
        <f t="shared" si="0"/>
        <v>26</v>
      </c>
      <c r="B76" s="68" t="s">
        <v>401</v>
      </c>
      <c r="C76" s="30"/>
      <c r="D76" s="12" t="s">
        <v>62</v>
      </c>
      <c r="E76" s="12" t="s">
        <v>93</v>
      </c>
      <c r="F76" s="12">
        <v>1996</v>
      </c>
      <c r="G76" s="62">
        <v>8500</v>
      </c>
      <c r="H76" s="59" t="s">
        <v>431</v>
      </c>
      <c r="I76" s="48" t="s">
        <v>384</v>
      </c>
      <c r="J76" s="12" t="s">
        <v>279</v>
      </c>
    </row>
    <row r="77" spans="1:10" ht="25.5">
      <c r="A77" s="30">
        <f t="shared" si="0"/>
        <v>27</v>
      </c>
      <c r="B77" s="68" t="s">
        <v>402</v>
      </c>
      <c r="C77" s="30"/>
      <c r="D77" s="12" t="s">
        <v>62</v>
      </c>
      <c r="E77" s="12" t="s">
        <v>93</v>
      </c>
      <c r="F77" s="12">
        <v>1997</v>
      </c>
      <c r="G77" s="62">
        <v>13000</v>
      </c>
      <c r="H77" s="59" t="s">
        <v>431</v>
      </c>
      <c r="I77" s="48" t="s">
        <v>384</v>
      </c>
      <c r="J77" s="12" t="s">
        <v>395</v>
      </c>
    </row>
    <row r="78" spans="1:10" ht="63.75">
      <c r="A78" s="30">
        <f t="shared" si="0"/>
        <v>28</v>
      </c>
      <c r="B78" s="68" t="s">
        <v>403</v>
      </c>
      <c r="C78" s="30"/>
      <c r="D78" s="12" t="s">
        <v>62</v>
      </c>
      <c r="E78" s="12" t="s">
        <v>93</v>
      </c>
      <c r="F78" s="12">
        <v>1996</v>
      </c>
      <c r="G78" s="62">
        <v>390000</v>
      </c>
      <c r="H78" s="59" t="s">
        <v>431</v>
      </c>
      <c r="I78" s="48" t="s">
        <v>384</v>
      </c>
      <c r="J78" s="12" t="s">
        <v>404</v>
      </c>
    </row>
    <row r="79" spans="1:10" s="33" customFormat="1" ht="12.75">
      <c r="A79" s="219" t="s">
        <v>4</v>
      </c>
      <c r="B79" s="220"/>
      <c r="C79" s="220"/>
      <c r="D79" s="220"/>
      <c r="E79" s="221"/>
      <c r="F79" s="64"/>
      <c r="G79" s="186">
        <f>SUM(G51:G78)</f>
        <v>1365927.1600000001</v>
      </c>
      <c r="H79" s="187"/>
      <c r="I79" s="181"/>
      <c r="J79" s="181"/>
    </row>
    <row r="80" ht="13.5" thickBot="1"/>
    <row r="81" spans="1:8" ht="21.75" customHeight="1" thickBot="1">
      <c r="A81" s="65"/>
      <c r="B81" s="65"/>
      <c r="C81" s="65"/>
      <c r="D81" s="65"/>
      <c r="E81" s="222" t="s">
        <v>597</v>
      </c>
      <c r="F81" s="223"/>
      <c r="G81" s="188">
        <f>G79+G49+G40</f>
        <v>17272081.77</v>
      </c>
      <c r="H81" s="65"/>
    </row>
    <row r="82" spans="1:8" ht="12.75" customHeight="1">
      <c r="A82" s="218"/>
      <c r="B82" s="218"/>
      <c r="C82" s="218"/>
      <c r="D82" s="218"/>
      <c r="E82" s="218"/>
      <c r="F82" s="218"/>
      <c r="G82" s="218"/>
      <c r="H82" s="218"/>
    </row>
    <row r="83" spans="6:7" ht="37.5" customHeight="1">
      <c r="F83" s="66"/>
      <c r="G83" s="67"/>
    </row>
  </sheetData>
  <sheetProtection/>
  <mergeCells count="18">
    <mergeCell ref="I3:I4"/>
    <mergeCell ref="J3:J4"/>
    <mergeCell ref="A5:G5"/>
    <mergeCell ref="F3:F4"/>
    <mergeCell ref="C3:C4"/>
    <mergeCell ref="G3:G4"/>
    <mergeCell ref="D3:D4"/>
    <mergeCell ref="E3:E4"/>
    <mergeCell ref="H3:H4"/>
    <mergeCell ref="A49:E49"/>
    <mergeCell ref="A3:A4"/>
    <mergeCell ref="B3:B4"/>
    <mergeCell ref="A82:H82"/>
    <mergeCell ref="A40:E40"/>
    <mergeCell ref="A79:E79"/>
    <mergeCell ref="E81:F81"/>
    <mergeCell ref="A50:G50"/>
    <mergeCell ref="A41:G41"/>
  </mergeCells>
  <printOptions/>
  <pageMargins left="0.33" right="0.15748031496062992" top="0.2755905511811024" bottom="0.3937007874015748" header="0.1968503937007874" footer="0.2362204724409449"/>
  <pageSetup fitToHeight="1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="60" zoomScalePageLayoutView="0" workbookViewId="0" topLeftCell="A1">
      <selection activeCell="D10" sqref="D10"/>
    </sheetView>
  </sheetViews>
  <sheetFormatPr defaultColWidth="9.140625" defaultRowHeight="12.75"/>
  <cols>
    <col min="1" max="1" width="5.00390625" style="19" customWidth="1"/>
    <col min="2" max="2" width="47.8515625" style="19" customWidth="1"/>
    <col min="3" max="3" width="17.00390625" style="33" customWidth="1"/>
    <col min="4" max="4" width="23.140625" style="19" customWidth="1"/>
    <col min="5" max="5" width="10.140625" style="19" bestFit="1" customWidth="1"/>
    <col min="6" max="16384" width="9.140625" style="19" customWidth="1"/>
  </cols>
  <sheetData>
    <row r="1" spans="1:8" ht="12.75">
      <c r="A1" s="19" t="s">
        <v>592</v>
      </c>
      <c r="C1" s="19"/>
      <c r="F1" s="53"/>
      <c r="H1" s="54"/>
    </row>
    <row r="2" spans="3:8" ht="13.5" thickBot="1">
      <c r="C2" s="19"/>
      <c r="F2" s="53"/>
      <c r="H2" s="54"/>
    </row>
    <row r="3" spans="1:4" ht="24.75" customHeight="1">
      <c r="A3" s="232" t="s">
        <v>511</v>
      </c>
      <c r="B3" s="233"/>
      <c r="C3" s="233"/>
      <c r="D3" s="234"/>
    </row>
    <row r="4" spans="1:4" ht="26.25" thickBot="1">
      <c r="A4" s="69" t="s">
        <v>0</v>
      </c>
      <c r="B4" s="70" t="s">
        <v>5</v>
      </c>
      <c r="C4" s="70" t="s">
        <v>6</v>
      </c>
      <c r="D4" s="71" t="s">
        <v>7</v>
      </c>
    </row>
    <row r="5" spans="1:4" ht="12.75">
      <c r="A5" s="228" t="s">
        <v>66</v>
      </c>
      <c r="B5" s="228"/>
      <c r="C5" s="228"/>
      <c r="D5" s="228"/>
    </row>
    <row r="6" spans="1:4" ht="12.75">
      <c r="A6" s="41">
        <v>1</v>
      </c>
      <c r="B6" s="72" t="s">
        <v>63</v>
      </c>
      <c r="C6" s="73">
        <v>2008</v>
      </c>
      <c r="D6" s="74">
        <v>4453</v>
      </c>
    </row>
    <row r="7" spans="1:4" ht="12.75">
      <c r="A7" s="41">
        <v>2</v>
      </c>
      <c r="B7" s="72" t="s">
        <v>64</v>
      </c>
      <c r="C7" s="73">
        <v>2009</v>
      </c>
      <c r="D7" s="74">
        <v>1566</v>
      </c>
    </row>
    <row r="8" spans="1:4" ht="12.75">
      <c r="A8" s="41">
        <v>3</v>
      </c>
      <c r="B8" s="72" t="s">
        <v>65</v>
      </c>
      <c r="C8" s="75">
        <v>2009</v>
      </c>
      <c r="D8" s="74">
        <v>4324.58</v>
      </c>
    </row>
    <row r="9" spans="1:4" ht="25.5">
      <c r="A9" s="41">
        <v>4</v>
      </c>
      <c r="B9" s="76" t="s">
        <v>405</v>
      </c>
      <c r="C9" s="77">
        <v>2012</v>
      </c>
      <c r="D9" s="78">
        <v>2450.39</v>
      </c>
    </row>
    <row r="10" spans="1:4" s="82" customFormat="1" ht="12.75">
      <c r="A10" s="79"/>
      <c r="B10" s="80" t="s">
        <v>4</v>
      </c>
      <c r="C10" s="80"/>
      <c r="D10" s="81">
        <f>SUM(D6:D9)</f>
        <v>12793.97</v>
      </c>
    </row>
    <row r="11" spans="1:4" ht="12.75">
      <c r="A11" s="228" t="s">
        <v>246</v>
      </c>
      <c r="B11" s="228"/>
      <c r="C11" s="228"/>
      <c r="D11" s="228"/>
    </row>
    <row r="12" spans="1:4" ht="12.75">
      <c r="A12" s="41">
        <v>1</v>
      </c>
      <c r="B12" s="30" t="s">
        <v>247</v>
      </c>
      <c r="C12" s="12">
        <v>2008</v>
      </c>
      <c r="D12" s="62">
        <v>2557</v>
      </c>
    </row>
    <row r="13" spans="1:4" ht="12.75">
      <c r="A13" s="41">
        <v>2</v>
      </c>
      <c r="B13" s="30" t="s">
        <v>248</v>
      </c>
      <c r="C13" s="12">
        <v>2008</v>
      </c>
      <c r="D13" s="62">
        <v>898</v>
      </c>
    </row>
    <row r="14" spans="1:4" ht="12.75">
      <c r="A14" s="41">
        <v>3</v>
      </c>
      <c r="B14" s="30" t="s">
        <v>247</v>
      </c>
      <c r="C14" s="12">
        <v>2008</v>
      </c>
      <c r="D14" s="62">
        <v>2898</v>
      </c>
    </row>
    <row r="15" spans="1:4" ht="12.75">
      <c r="A15" s="41">
        <v>4</v>
      </c>
      <c r="B15" s="30" t="s">
        <v>247</v>
      </c>
      <c r="C15" s="12">
        <v>2008</v>
      </c>
      <c r="D15" s="62">
        <v>2593</v>
      </c>
    </row>
    <row r="16" spans="1:4" ht="12.75">
      <c r="A16" s="41">
        <v>5</v>
      </c>
      <c r="B16" s="30" t="s">
        <v>249</v>
      </c>
      <c r="C16" s="12">
        <v>2008</v>
      </c>
      <c r="D16" s="62">
        <v>22527</v>
      </c>
    </row>
    <row r="17" spans="1:4" ht="12.75">
      <c r="A17" s="41">
        <v>6</v>
      </c>
      <c r="B17" s="30" t="s">
        <v>250</v>
      </c>
      <c r="C17" s="12">
        <v>2008</v>
      </c>
      <c r="D17" s="62">
        <v>680</v>
      </c>
    </row>
    <row r="18" spans="1:4" ht="25.5">
      <c r="A18" s="41">
        <v>7</v>
      </c>
      <c r="B18" s="30" t="s">
        <v>251</v>
      </c>
      <c r="C18" s="12">
        <v>2011</v>
      </c>
      <c r="D18" s="62">
        <v>55042.5</v>
      </c>
    </row>
    <row r="19" spans="1:4" ht="12.75">
      <c r="A19" s="41">
        <v>8</v>
      </c>
      <c r="B19" s="30" t="s">
        <v>252</v>
      </c>
      <c r="C19" s="12">
        <v>2010</v>
      </c>
      <c r="D19" s="62">
        <v>7000</v>
      </c>
    </row>
    <row r="20" spans="1:4" ht="12.75">
      <c r="A20" s="41">
        <v>9</v>
      </c>
      <c r="B20" s="30" t="s">
        <v>247</v>
      </c>
      <c r="C20" s="12">
        <v>2012</v>
      </c>
      <c r="D20" s="62">
        <v>2024.95</v>
      </c>
    </row>
    <row r="21" spans="1:4" s="82" customFormat="1" ht="12.75">
      <c r="A21" s="79"/>
      <c r="B21" s="80" t="s">
        <v>4</v>
      </c>
      <c r="C21" s="80"/>
      <c r="D21" s="81">
        <f>SUM(D12:D20)</f>
        <v>96220.45</v>
      </c>
    </row>
    <row r="22" spans="1:5" s="82" customFormat="1" ht="12.75">
      <c r="A22" s="226" t="s">
        <v>455</v>
      </c>
      <c r="B22" s="227"/>
      <c r="C22" s="227"/>
      <c r="D22" s="227"/>
      <c r="E22" s="83"/>
    </row>
    <row r="23" spans="1:4" s="82" customFormat="1" ht="12.75">
      <c r="A23" s="41">
        <v>1</v>
      </c>
      <c r="B23" s="84" t="s">
        <v>259</v>
      </c>
      <c r="C23" s="85">
        <v>2012</v>
      </c>
      <c r="D23" s="78">
        <v>4800</v>
      </c>
    </row>
    <row r="24" spans="1:4" s="82" customFormat="1" ht="12.75">
      <c r="A24" s="79"/>
      <c r="B24" s="80" t="s">
        <v>4</v>
      </c>
      <c r="C24" s="80"/>
      <c r="D24" s="81">
        <f>SUM(D23)</f>
        <v>4800</v>
      </c>
    </row>
    <row r="25" spans="1:4" ht="12.75">
      <c r="A25" s="228" t="s">
        <v>456</v>
      </c>
      <c r="B25" s="228"/>
      <c r="C25" s="228"/>
      <c r="D25" s="228"/>
    </row>
    <row r="26" spans="1:4" ht="12.75">
      <c r="A26" s="12">
        <v>1</v>
      </c>
      <c r="B26" s="68" t="s">
        <v>256</v>
      </c>
      <c r="C26" s="11">
        <v>2008</v>
      </c>
      <c r="D26" s="86">
        <v>700.38</v>
      </c>
    </row>
    <row r="27" spans="1:4" ht="12.75">
      <c r="A27" s="87"/>
      <c r="B27" s="88" t="s">
        <v>4</v>
      </c>
      <c r="C27" s="87"/>
      <c r="D27" s="89">
        <f>SUM(D26:D26)</f>
        <v>700.38</v>
      </c>
    </row>
    <row r="28" spans="1:4" ht="12.75">
      <c r="A28" s="228" t="s">
        <v>257</v>
      </c>
      <c r="B28" s="228"/>
      <c r="C28" s="228"/>
      <c r="D28" s="228"/>
    </row>
    <row r="29" spans="1:4" ht="12.75">
      <c r="A29" s="12">
        <v>1</v>
      </c>
      <c r="B29" s="30" t="s">
        <v>457</v>
      </c>
      <c r="C29" s="12">
        <v>2009</v>
      </c>
      <c r="D29" s="86">
        <v>2199</v>
      </c>
    </row>
    <row r="30" spans="1:4" ht="12.75">
      <c r="A30" s="12">
        <v>2</v>
      </c>
      <c r="B30" s="90" t="s">
        <v>458</v>
      </c>
      <c r="C30" s="11"/>
      <c r="D30" s="86">
        <v>659</v>
      </c>
    </row>
    <row r="31" spans="1:4" ht="12.75">
      <c r="A31" s="91">
        <v>3</v>
      </c>
      <c r="B31" s="58" t="s">
        <v>459</v>
      </c>
      <c r="C31" s="11">
        <v>2011</v>
      </c>
      <c r="D31" s="86">
        <v>880</v>
      </c>
    </row>
    <row r="32" spans="1:4" ht="12.75">
      <c r="A32" s="12">
        <v>4</v>
      </c>
      <c r="B32" s="68" t="s">
        <v>460</v>
      </c>
      <c r="C32" s="11"/>
      <c r="D32" s="86">
        <v>390</v>
      </c>
    </row>
    <row r="33" spans="1:4" ht="12.75">
      <c r="A33" s="12">
        <v>5</v>
      </c>
      <c r="B33" s="68" t="s">
        <v>461</v>
      </c>
      <c r="C33" s="11"/>
      <c r="D33" s="86">
        <v>329</v>
      </c>
    </row>
    <row r="34" spans="1:4" ht="12.75">
      <c r="A34" s="12">
        <v>6</v>
      </c>
      <c r="B34" s="68" t="s">
        <v>462</v>
      </c>
      <c r="C34" s="11">
        <v>2012</v>
      </c>
      <c r="D34" s="86">
        <v>2150</v>
      </c>
    </row>
    <row r="35" spans="1:4" ht="12.75">
      <c r="A35" s="87"/>
      <c r="B35" s="88" t="s">
        <v>4</v>
      </c>
      <c r="C35" s="87"/>
      <c r="D35" s="89">
        <f>SUM(D29:D34)</f>
        <v>6607</v>
      </c>
    </row>
    <row r="36" spans="1:4" ht="12.75">
      <c r="A36" s="225" t="s">
        <v>463</v>
      </c>
      <c r="B36" s="225"/>
      <c r="C36" s="225"/>
      <c r="D36" s="225"/>
    </row>
    <row r="37" spans="1:4" ht="12.75">
      <c r="A37" s="12">
        <v>1</v>
      </c>
      <c r="B37" s="30" t="s">
        <v>464</v>
      </c>
      <c r="C37" s="12">
        <v>2011</v>
      </c>
      <c r="D37" s="62">
        <v>2590.21</v>
      </c>
    </row>
    <row r="38" spans="1:4" ht="12.75">
      <c r="A38" s="12">
        <v>2</v>
      </c>
      <c r="B38" s="30" t="s">
        <v>465</v>
      </c>
      <c r="C38" s="12">
        <v>2011</v>
      </c>
      <c r="D38" s="62">
        <v>3480.9</v>
      </c>
    </row>
    <row r="39" spans="1:4" ht="12.75">
      <c r="A39" s="12">
        <v>3</v>
      </c>
      <c r="B39" s="92" t="s">
        <v>466</v>
      </c>
      <c r="C39" s="91">
        <v>2012</v>
      </c>
      <c r="D39" s="93">
        <v>781.05</v>
      </c>
    </row>
    <row r="40" spans="1:4" ht="12.75">
      <c r="A40" s="87"/>
      <c r="B40" s="88" t="s">
        <v>4</v>
      </c>
      <c r="C40" s="87"/>
      <c r="D40" s="89">
        <f>SUM(D37:D39)</f>
        <v>6852.160000000001</v>
      </c>
    </row>
    <row r="41" spans="1:4" ht="13.5" thickBot="1">
      <c r="A41" s="225" t="s">
        <v>467</v>
      </c>
      <c r="B41" s="225"/>
      <c r="C41" s="225"/>
      <c r="D41" s="225"/>
    </row>
    <row r="42" spans="1:4" ht="12.75">
      <c r="A42" s="94">
        <v>1</v>
      </c>
      <c r="B42" s="95" t="s">
        <v>283</v>
      </c>
      <c r="C42" s="63">
        <v>2009</v>
      </c>
      <c r="D42" s="62">
        <v>2000</v>
      </c>
    </row>
    <row r="43" spans="1:4" ht="12.75">
      <c r="A43" s="94">
        <v>2</v>
      </c>
      <c r="B43" s="96" t="s">
        <v>284</v>
      </c>
      <c r="C43" s="63">
        <v>2009</v>
      </c>
      <c r="D43" s="62">
        <v>700</v>
      </c>
    </row>
    <row r="44" spans="1:4" ht="12.75">
      <c r="A44" s="94">
        <v>3</v>
      </c>
      <c r="B44" s="96" t="s">
        <v>285</v>
      </c>
      <c r="C44" s="63">
        <v>2009</v>
      </c>
      <c r="D44" s="62">
        <v>2500</v>
      </c>
    </row>
    <row r="45" spans="1:4" ht="12.75">
      <c r="A45" s="94">
        <v>4</v>
      </c>
      <c r="B45" s="96" t="s">
        <v>286</v>
      </c>
      <c r="C45" s="63">
        <v>2009</v>
      </c>
      <c r="D45" s="62">
        <v>2500</v>
      </c>
    </row>
    <row r="46" spans="1:4" ht="12.75">
      <c r="A46" s="94">
        <v>5</v>
      </c>
      <c r="B46" s="96" t="s">
        <v>287</v>
      </c>
      <c r="C46" s="63">
        <v>2009</v>
      </c>
      <c r="D46" s="62">
        <v>2000</v>
      </c>
    </row>
    <row r="47" spans="1:4" ht="12.75">
      <c r="A47" s="94">
        <v>6</v>
      </c>
      <c r="B47" s="96" t="s">
        <v>288</v>
      </c>
      <c r="C47" s="63">
        <v>2009</v>
      </c>
      <c r="D47" s="62">
        <v>2000</v>
      </c>
    </row>
    <row r="48" spans="1:4" ht="12.75">
      <c r="A48" s="94">
        <v>7</v>
      </c>
      <c r="B48" s="96" t="s">
        <v>468</v>
      </c>
      <c r="C48" s="63">
        <v>2009</v>
      </c>
      <c r="D48" s="62">
        <v>2500</v>
      </c>
    </row>
    <row r="49" spans="1:4" ht="12.75">
      <c r="A49" s="87"/>
      <c r="B49" s="88" t="s">
        <v>4</v>
      </c>
      <c r="C49" s="87"/>
      <c r="D49" s="89">
        <f>SUM(D41:D48)</f>
        <v>14200</v>
      </c>
    </row>
    <row r="50" spans="1:5" ht="21" customHeight="1">
      <c r="A50" s="97"/>
      <c r="B50" s="189" t="s">
        <v>597</v>
      </c>
      <c r="C50" s="190"/>
      <c r="D50" s="191">
        <f>SUM(D10+D21+D24+D27+D35+D40+D49)</f>
        <v>142173.96000000002</v>
      </c>
      <c r="E50" s="98"/>
    </row>
    <row r="51" spans="1:4" ht="13.5" customHeight="1">
      <c r="A51" s="99"/>
      <c r="B51" s="100"/>
      <c r="C51" s="101"/>
      <c r="D51" s="102"/>
    </row>
    <row r="52" spans="1:4" ht="26.25" customHeight="1">
      <c r="A52" s="229" t="s">
        <v>512</v>
      </c>
      <c r="B52" s="230"/>
      <c r="C52" s="230"/>
      <c r="D52" s="231"/>
    </row>
    <row r="53" spans="1:4" ht="30" customHeight="1">
      <c r="A53" s="103" t="s">
        <v>0</v>
      </c>
      <c r="B53" s="103" t="s">
        <v>8</v>
      </c>
      <c r="C53" s="103" t="s">
        <v>6</v>
      </c>
      <c r="D53" s="103" t="s">
        <v>7</v>
      </c>
    </row>
    <row r="54" spans="1:4" ht="12.75">
      <c r="A54" s="228" t="s">
        <v>246</v>
      </c>
      <c r="B54" s="228"/>
      <c r="C54" s="228"/>
      <c r="D54" s="228"/>
    </row>
    <row r="55" spans="1:4" ht="12.75">
      <c r="A55" s="12">
        <v>1</v>
      </c>
      <c r="B55" s="30" t="s">
        <v>253</v>
      </c>
      <c r="C55" s="12">
        <v>2008</v>
      </c>
      <c r="D55" s="62">
        <v>3281.8</v>
      </c>
    </row>
    <row r="56" spans="1:4" ht="12.75">
      <c r="A56" s="12">
        <v>2</v>
      </c>
      <c r="B56" s="30" t="s">
        <v>254</v>
      </c>
      <c r="C56" s="12">
        <v>2010</v>
      </c>
      <c r="D56" s="62">
        <v>2025</v>
      </c>
    </row>
    <row r="57" spans="1:4" ht="12.75">
      <c r="A57" s="12">
        <v>3</v>
      </c>
      <c r="B57" s="30" t="s">
        <v>406</v>
      </c>
      <c r="C57" s="12">
        <v>2010</v>
      </c>
      <c r="D57" s="62">
        <v>15529.2</v>
      </c>
    </row>
    <row r="58" spans="1:4" ht="12.75">
      <c r="A58" s="12">
        <v>4</v>
      </c>
      <c r="B58" s="30" t="s">
        <v>255</v>
      </c>
      <c r="C58" s="12">
        <v>2012</v>
      </c>
      <c r="D58" s="62">
        <v>2207.96</v>
      </c>
    </row>
    <row r="59" spans="1:4" ht="12.75">
      <c r="A59" s="12">
        <v>5</v>
      </c>
      <c r="B59" s="30" t="s">
        <v>407</v>
      </c>
      <c r="C59" s="12">
        <v>2011</v>
      </c>
      <c r="D59" s="62">
        <v>3000</v>
      </c>
    </row>
    <row r="60" spans="1:4" ht="12.75">
      <c r="A60" s="12">
        <v>6</v>
      </c>
      <c r="B60" s="30" t="s">
        <v>408</v>
      </c>
      <c r="C60" s="12">
        <v>2011</v>
      </c>
      <c r="D60" s="62">
        <v>3599.98</v>
      </c>
    </row>
    <row r="61" spans="1:4" ht="12.75">
      <c r="A61" s="87"/>
      <c r="B61" s="104" t="s">
        <v>4</v>
      </c>
      <c r="C61" s="105"/>
      <c r="D61" s="89">
        <v>29643.94</v>
      </c>
    </row>
    <row r="62" spans="1:4" ht="12.75">
      <c r="A62" s="228" t="s">
        <v>456</v>
      </c>
      <c r="B62" s="228"/>
      <c r="C62" s="228"/>
      <c r="D62" s="228"/>
    </row>
    <row r="63" spans="1:4" ht="12.75">
      <c r="A63" s="17">
        <v>1</v>
      </c>
      <c r="B63" s="30" t="s">
        <v>258</v>
      </c>
      <c r="C63" s="12">
        <v>2008</v>
      </c>
      <c r="D63" s="62">
        <v>1180</v>
      </c>
    </row>
    <row r="64" spans="1:4" ht="12.75">
      <c r="A64" s="87"/>
      <c r="B64" s="88" t="s">
        <v>4</v>
      </c>
      <c r="C64" s="87"/>
      <c r="D64" s="89">
        <f>SUM(D63:D63)</f>
        <v>1180</v>
      </c>
    </row>
    <row r="65" spans="1:4" ht="12.75">
      <c r="A65" s="225" t="s">
        <v>469</v>
      </c>
      <c r="B65" s="225"/>
      <c r="C65" s="225"/>
      <c r="D65" s="225"/>
    </row>
    <row r="66" spans="1:4" ht="12.75">
      <c r="A66" s="94">
        <v>1</v>
      </c>
      <c r="B66" s="106" t="s">
        <v>261</v>
      </c>
      <c r="C66" s="94">
        <v>2008</v>
      </c>
      <c r="D66" s="107">
        <v>2999</v>
      </c>
    </row>
    <row r="67" spans="1:4" ht="12.75">
      <c r="A67" s="94">
        <v>2</v>
      </c>
      <c r="B67" s="106" t="s">
        <v>261</v>
      </c>
      <c r="C67" s="94">
        <v>2011</v>
      </c>
      <c r="D67" s="107">
        <v>2280</v>
      </c>
    </row>
    <row r="68" spans="1:4" ht="12.75">
      <c r="A68" s="87"/>
      <c r="B68" s="88" t="s">
        <v>4</v>
      </c>
      <c r="C68" s="87"/>
      <c r="D68" s="89">
        <f>SUM(D66:D67)</f>
        <v>5279</v>
      </c>
    </row>
    <row r="69" spans="1:5" ht="18" customHeight="1">
      <c r="A69" s="97"/>
      <c r="B69" s="189" t="s">
        <v>597</v>
      </c>
      <c r="C69" s="190"/>
      <c r="D69" s="191">
        <f>SUM(D68+D64+D61)</f>
        <v>36102.94</v>
      </c>
      <c r="E69" s="98"/>
    </row>
  </sheetData>
  <sheetProtection/>
  <mergeCells count="12">
    <mergeCell ref="A3:D3"/>
    <mergeCell ref="A5:D5"/>
    <mergeCell ref="A11:D11"/>
    <mergeCell ref="A28:D28"/>
    <mergeCell ref="A36:D36"/>
    <mergeCell ref="A22:D22"/>
    <mergeCell ref="A25:D25"/>
    <mergeCell ref="A65:D65"/>
    <mergeCell ref="A41:D41"/>
    <mergeCell ref="A52:D52"/>
    <mergeCell ref="A54:D54"/>
    <mergeCell ref="A62:D62"/>
  </mergeCells>
  <printOptions/>
  <pageMargins left="0.7480314960629921" right="0.7480314960629921" top="0.3937007874015748" bottom="0.3937007874015748" header="0.2755905511811024" footer="0.2362204724409449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62.00390625" style="49" customWidth="1"/>
    <col min="2" max="2" width="21.28125" style="49" customWidth="1"/>
    <col min="3" max="5" width="15.8515625" style="49" bestFit="1" customWidth="1"/>
    <col min="6" max="6" width="13.57421875" style="49" bestFit="1" customWidth="1"/>
    <col min="7" max="7" width="15.8515625" style="49" bestFit="1" customWidth="1"/>
    <col min="8" max="8" width="14.7109375" style="49" bestFit="1" customWidth="1"/>
    <col min="9" max="10" width="15.8515625" style="49" bestFit="1" customWidth="1"/>
    <col min="11" max="16384" width="9.140625" style="49" customWidth="1"/>
  </cols>
  <sheetData>
    <row r="1" spans="1:8" s="19" customFormat="1" ht="12.75">
      <c r="A1" s="19" t="s">
        <v>593</v>
      </c>
      <c r="F1" s="53"/>
      <c r="H1" s="54"/>
    </row>
    <row r="2" ht="13.5" thickBot="1"/>
    <row r="3" spans="1:8" ht="104.25" customHeight="1" thickBot="1">
      <c r="A3" s="112" t="s">
        <v>9</v>
      </c>
      <c r="B3" s="113" t="s">
        <v>10</v>
      </c>
      <c r="C3" s="122" t="s">
        <v>117</v>
      </c>
      <c r="D3" s="122" t="s">
        <v>598</v>
      </c>
      <c r="E3" s="122" t="s">
        <v>599</v>
      </c>
      <c r="F3" s="122" t="s">
        <v>118</v>
      </c>
      <c r="G3" s="122" t="s">
        <v>600</v>
      </c>
      <c r="H3" s="122" t="s">
        <v>601</v>
      </c>
    </row>
    <row r="4" spans="1:8" ht="22.5" customHeight="1">
      <c r="A4" s="114" t="s">
        <v>11</v>
      </c>
      <c r="B4" s="111">
        <f aca="true" t="shared" si="0" ref="B4:B10">SUM(C4:H4)</f>
        <v>95855.48</v>
      </c>
      <c r="C4" s="108">
        <v>95855.48</v>
      </c>
      <c r="D4" s="109">
        <v>0</v>
      </c>
      <c r="E4" s="108">
        <v>0</v>
      </c>
      <c r="F4" s="108"/>
      <c r="G4" s="108">
        <v>0</v>
      </c>
      <c r="H4" s="108">
        <v>0</v>
      </c>
    </row>
    <row r="5" spans="1:8" ht="22.5" customHeight="1">
      <c r="A5" s="115" t="s">
        <v>513</v>
      </c>
      <c r="B5" s="111">
        <f t="shared" si="0"/>
        <v>122726.51</v>
      </c>
      <c r="C5" s="110">
        <v>122726.51</v>
      </c>
      <c r="D5" s="109">
        <v>0</v>
      </c>
      <c r="E5" s="108">
        <v>0</v>
      </c>
      <c r="F5" s="108">
        <v>0</v>
      </c>
      <c r="G5" s="108">
        <v>0</v>
      </c>
      <c r="H5" s="108">
        <v>0</v>
      </c>
    </row>
    <row r="6" spans="1:8" ht="22.5" customHeight="1">
      <c r="A6" s="115" t="s">
        <v>514</v>
      </c>
      <c r="B6" s="111">
        <f t="shared" si="0"/>
        <v>16000</v>
      </c>
      <c r="C6" s="110">
        <v>16000</v>
      </c>
      <c r="D6" s="109">
        <v>0</v>
      </c>
      <c r="E6" s="108">
        <v>0</v>
      </c>
      <c r="F6" s="108">
        <v>0</v>
      </c>
      <c r="G6" s="108">
        <v>0</v>
      </c>
      <c r="H6" s="108">
        <v>0</v>
      </c>
    </row>
    <row r="7" spans="1:8" ht="22.5" customHeight="1">
      <c r="A7" s="115" t="s">
        <v>515</v>
      </c>
      <c r="B7" s="111">
        <f t="shared" si="0"/>
        <v>410650.74000000005</v>
      </c>
      <c r="C7" s="109">
        <v>336198.59</v>
      </c>
      <c r="D7" s="111">
        <v>59294.15</v>
      </c>
      <c r="E7" s="108">
        <v>15158</v>
      </c>
      <c r="F7" s="108">
        <v>0</v>
      </c>
      <c r="G7" s="108">
        <v>0</v>
      </c>
      <c r="H7" s="108">
        <v>0</v>
      </c>
    </row>
    <row r="8" spans="1:8" ht="25.5" customHeight="1">
      <c r="A8" s="116" t="s">
        <v>516</v>
      </c>
      <c r="B8" s="111">
        <f t="shared" si="0"/>
        <v>975501.59</v>
      </c>
      <c r="C8" s="110">
        <v>305532.81</v>
      </c>
      <c r="D8" s="111">
        <v>149134</v>
      </c>
      <c r="E8" s="108">
        <v>378310.31</v>
      </c>
      <c r="F8" s="108">
        <v>99691.42</v>
      </c>
      <c r="G8" s="108">
        <v>18964.58</v>
      </c>
      <c r="H8" s="108">
        <v>23868.47</v>
      </c>
    </row>
    <row r="9" spans="1:8" ht="22.5" customHeight="1">
      <c r="A9" s="117" t="s">
        <v>12</v>
      </c>
      <c r="B9" s="111">
        <f t="shared" si="0"/>
        <v>99587.4</v>
      </c>
      <c r="C9" s="109">
        <v>0</v>
      </c>
      <c r="D9" s="111">
        <v>0</v>
      </c>
      <c r="E9" s="111">
        <v>0</v>
      </c>
      <c r="F9" s="111">
        <v>0</v>
      </c>
      <c r="G9" s="111">
        <v>99587.4</v>
      </c>
      <c r="H9" s="111">
        <v>0</v>
      </c>
    </row>
    <row r="10" spans="1:8" ht="26.25" customHeight="1">
      <c r="A10" s="118" t="s">
        <v>13</v>
      </c>
      <c r="B10" s="119">
        <f t="shared" si="0"/>
        <v>1720321.72</v>
      </c>
      <c r="C10" s="120">
        <f aca="true" t="shared" si="1" ref="C10:H10">SUM(C4:C9)</f>
        <v>876313.3900000001</v>
      </c>
      <c r="D10" s="121">
        <f t="shared" si="1"/>
        <v>208428.15</v>
      </c>
      <c r="E10" s="120">
        <f t="shared" si="1"/>
        <v>393468.31</v>
      </c>
      <c r="F10" s="120">
        <f t="shared" si="1"/>
        <v>99691.42</v>
      </c>
      <c r="G10" s="120">
        <f t="shared" si="1"/>
        <v>118551.98</v>
      </c>
      <c r="H10" s="120">
        <f t="shared" si="1"/>
        <v>23868.47</v>
      </c>
    </row>
  </sheetData>
  <sheetProtection/>
  <printOptions/>
  <pageMargins left="0.19" right="0.14" top="0.48" bottom="0.38" header="0.28" footer="0.26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28">
      <selection activeCell="J46" sqref="J46"/>
    </sheetView>
  </sheetViews>
  <sheetFormatPr defaultColWidth="9.140625" defaultRowHeight="12.75"/>
  <cols>
    <col min="1" max="1" width="4.421875" style="1" customWidth="1"/>
    <col min="2" max="2" width="16.8515625" style="1" customWidth="1"/>
    <col min="3" max="3" width="13.7109375" style="1" customWidth="1"/>
    <col min="4" max="4" width="20.00390625" style="1" customWidth="1"/>
    <col min="5" max="5" width="17.140625" style="1" customWidth="1"/>
    <col min="6" max="6" width="16.421875" style="5" customWidth="1"/>
    <col min="7" max="7" width="11.421875" style="4" customWidth="1"/>
    <col min="8" max="8" width="7.00390625" style="5" customWidth="1"/>
    <col min="9" max="9" width="10.8515625" style="5" customWidth="1"/>
    <col min="10" max="10" width="7.57421875" style="5" customWidth="1"/>
    <col min="11" max="11" width="6.140625" style="5" customWidth="1"/>
    <col min="12" max="12" width="6.8515625" style="1" customWidth="1"/>
    <col min="13" max="13" width="10.28125" style="1" customWidth="1"/>
    <col min="14" max="14" width="9.140625" style="5" customWidth="1"/>
    <col min="15" max="15" width="13.8515625" style="5" customWidth="1"/>
    <col min="16" max="16" width="16.7109375" style="6" customWidth="1"/>
    <col min="17" max="17" width="11.140625" style="207" customWidth="1"/>
    <col min="18" max="18" width="12.421875" style="207" customWidth="1"/>
    <col min="19" max="19" width="13.00390625" style="7" customWidth="1"/>
    <col min="20" max="20" width="11.28125" style="207" customWidth="1"/>
    <col min="21" max="21" width="10.28125" style="5" customWidth="1"/>
    <col min="22" max="22" width="19.57421875" style="8" customWidth="1"/>
    <col min="23" max="16384" width="9.140625" style="1" customWidth="1"/>
  </cols>
  <sheetData>
    <row r="1" spans="1:21" s="19" customFormat="1" ht="12.75">
      <c r="A1" s="19" t="s">
        <v>594</v>
      </c>
      <c r="C1" s="54"/>
      <c r="F1" s="54"/>
      <c r="G1" s="54"/>
      <c r="H1" s="54"/>
      <c r="I1" s="54"/>
      <c r="J1" s="54"/>
      <c r="Q1" s="54"/>
      <c r="R1" s="54"/>
      <c r="S1" s="54"/>
      <c r="T1" s="54"/>
      <c r="U1" s="54"/>
    </row>
    <row r="2" spans="3:21" s="19" customFormat="1" ht="12.75">
      <c r="C2" s="54"/>
      <c r="F2" s="54"/>
      <c r="G2" s="54"/>
      <c r="H2" s="54"/>
      <c r="I2" s="54"/>
      <c r="J2" s="54"/>
      <c r="Q2" s="54"/>
      <c r="R2" s="54"/>
      <c r="S2" s="54"/>
      <c r="T2" s="54"/>
      <c r="U2" s="54"/>
    </row>
    <row r="3" spans="1:21" ht="18" customHeight="1">
      <c r="A3" s="235" t="s">
        <v>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ht="12.75" customHeight="1">
      <c r="A4" s="236" t="s">
        <v>15</v>
      </c>
      <c r="B4" s="236" t="s">
        <v>16</v>
      </c>
      <c r="C4" s="236" t="s">
        <v>17</v>
      </c>
      <c r="D4" s="236" t="s">
        <v>18</v>
      </c>
      <c r="E4" s="236" t="s">
        <v>19</v>
      </c>
      <c r="F4" s="236" t="s">
        <v>119</v>
      </c>
      <c r="G4" s="236" t="s">
        <v>20</v>
      </c>
      <c r="H4" s="236" t="s">
        <v>21</v>
      </c>
      <c r="I4" s="236" t="s">
        <v>120</v>
      </c>
      <c r="J4" s="236" t="s">
        <v>22</v>
      </c>
      <c r="K4" s="236" t="s">
        <v>23</v>
      </c>
      <c r="L4" s="236" t="s">
        <v>24</v>
      </c>
      <c r="M4" s="236" t="s">
        <v>37</v>
      </c>
      <c r="N4" s="236" t="s">
        <v>25</v>
      </c>
      <c r="O4" s="236" t="s">
        <v>26</v>
      </c>
      <c r="P4" s="236" t="s">
        <v>589</v>
      </c>
      <c r="Q4" s="239" t="s">
        <v>27</v>
      </c>
      <c r="R4" s="239"/>
      <c r="S4" s="239" t="s">
        <v>28</v>
      </c>
      <c r="T4" s="239"/>
      <c r="U4" s="236" t="s">
        <v>184</v>
      </c>
    </row>
    <row r="5" spans="1:21" ht="23.25" customHeight="1">
      <c r="A5" s="236"/>
      <c r="B5" s="236"/>
      <c r="C5" s="236"/>
      <c r="D5" s="236"/>
      <c r="E5" s="236"/>
      <c r="F5" s="236"/>
      <c r="G5" s="236"/>
      <c r="H5" s="236"/>
      <c r="I5" s="236"/>
      <c r="J5" s="237"/>
      <c r="K5" s="237"/>
      <c r="L5" s="237"/>
      <c r="M5" s="237"/>
      <c r="N5" s="237"/>
      <c r="O5" s="237"/>
      <c r="P5" s="237"/>
      <c r="Q5" s="239"/>
      <c r="R5" s="239"/>
      <c r="S5" s="239"/>
      <c r="T5" s="239"/>
      <c r="U5" s="238"/>
    </row>
    <row r="6" spans="1:21" ht="24.75" customHeight="1">
      <c r="A6" s="236"/>
      <c r="B6" s="236"/>
      <c r="C6" s="236"/>
      <c r="D6" s="236"/>
      <c r="E6" s="236"/>
      <c r="F6" s="236"/>
      <c r="G6" s="236"/>
      <c r="H6" s="236"/>
      <c r="I6" s="236"/>
      <c r="J6" s="237"/>
      <c r="K6" s="237"/>
      <c r="L6" s="237"/>
      <c r="M6" s="237"/>
      <c r="N6" s="237"/>
      <c r="O6" s="237"/>
      <c r="P6" s="237"/>
      <c r="Q6" s="2" t="s">
        <v>29</v>
      </c>
      <c r="R6" s="2" t="s">
        <v>30</v>
      </c>
      <c r="S6" s="2" t="s">
        <v>29</v>
      </c>
      <c r="T6" s="2" t="s">
        <v>30</v>
      </c>
      <c r="U6" s="238"/>
    </row>
    <row r="7" spans="1:22" s="19" customFormat="1" ht="16.5" customHeight="1">
      <c r="A7" s="12">
        <v>1</v>
      </c>
      <c r="B7" s="12" t="s">
        <v>125</v>
      </c>
      <c r="C7" s="12">
        <v>352417</v>
      </c>
      <c r="D7" s="12" t="s">
        <v>126</v>
      </c>
      <c r="E7" s="12" t="s">
        <v>127</v>
      </c>
      <c r="F7" s="13" t="s">
        <v>198</v>
      </c>
      <c r="G7" s="12">
        <v>2417</v>
      </c>
      <c r="H7" s="12">
        <v>2000</v>
      </c>
      <c r="I7" s="12" t="s">
        <v>129</v>
      </c>
      <c r="J7" s="12">
        <v>6</v>
      </c>
      <c r="K7" s="12">
        <v>3500</v>
      </c>
      <c r="L7" s="12"/>
      <c r="M7" s="12" t="s">
        <v>93</v>
      </c>
      <c r="N7" s="12"/>
      <c r="O7" s="12"/>
      <c r="P7" s="14"/>
      <c r="Q7" s="163" t="s">
        <v>531</v>
      </c>
      <c r="R7" s="163" t="s">
        <v>532</v>
      </c>
      <c r="S7" s="16"/>
      <c r="T7" s="15"/>
      <c r="U7" s="46"/>
      <c r="V7" s="18" t="s">
        <v>130</v>
      </c>
    </row>
    <row r="8" spans="1:22" s="19" customFormat="1" ht="25.5">
      <c r="A8" s="12">
        <v>2</v>
      </c>
      <c r="B8" s="12" t="s">
        <v>290</v>
      </c>
      <c r="C8" s="12" t="s">
        <v>291</v>
      </c>
      <c r="D8" s="12" t="s">
        <v>136</v>
      </c>
      <c r="E8" s="12" t="s">
        <v>137</v>
      </c>
      <c r="F8" s="12" t="s">
        <v>185</v>
      </c>
      <c r="G8" s="12">
        <v>2120</v>
      </c>
      <c r="H8" s="12">
        <v>1987</v>
      </c>
      <c r="I8" s="12" t="s">
        <v>138</v>
      </c>
      <c r="J8" s="12">
        <v>8</v>
      </c>
      <c r="K8" s="12">
        <v>2500</v>
      </c>
      <c r="L8" s="12"/>
      <c r="M8" s="12" t="s">
        <v>93</v>
      </c>
      <c r="N8" s="12"/>
      <c r="O8" s="12"/>
      <c r="P8" s="14"/>
      <c r="Q8" s="163" t="s">
        <v>533</v>
      </c>
      <c r="R8" s="163" t="s">
        <v>534</v>
      </c>
      <c r="S8" s="15"/>
      <c r="T8" s="15"/>
      <c r="U8" s="46"/>
      <c r="V8" s="20"/>
    </row>
    <row r="9" spans="1:22" s="19" customFormat="1" ht="25.5">
      <c r="A9" s="12">
        <v>3</v>
      </c>
      <c r="B9" s="12" t="s">
        <v>139</v>
      </c>
      <c r="C9" s="12">
        <v>200</v>
      </c>
      <c r="D9" s="12">
        <v>107720</v>
      </c>
      <c r="E9" s="12" t="s">
        <v>140</v>
      </c>
      <c r="F9" s="12" t="s">
        <v>185</v>
      </c>
      <c r="G9" s="12">
        <v>6842</v>
      </c>
      <c r="H9" s="12">
        <v>1996</v>
      </c>
      <c r="I9" s="21"/>
      <c r="J9" s="12">
        <v>6</v>
      </c>
      <c r="K9" s="12"/>
      <c r="L9" s="12"/>
      <c r="M9" s="12" t="s">
        <v>93</v>
      </c>
      <c r="N9" s="12"/>
      <c r="O9" s="12"/>
      <c r="P9" s="22"/>
      <c r="Q9" s="163" t="s">
        <v>535</v>
      </c>
      <c r="R9" s="163" t="s">
        <v>536</v>
      </c>
      <c r="S9" s="202"/>
      <c r="T9" s="15"/>
      <c r="U9" s="46"/>
      <c r="V9" s="18" t="s">
        <v>141</v>
      </c>
    </row>
    <row r="10" spans="1:22" s="19" customFormat="1" ht="24.75" customHeight="1">
      <c r="A10" s="12">
        <v>4</v>
      </c>
      <c r="B10" s="23" t="s">
        <v>186</v>
      </c>
      <c r="C10" s="23" t="s">
        <v>187</v>
      </c>
      <c r="D10" s="23" t="s">
        <v>188</v>
      </c>
      <c r="E10" s="23" t="s">
        <v>121</v>
      </c>
      <c r="F10" s="23" t="s">
        <v>189</v>
      </c>
      <c r="G10" s="23">
        <v>2120</v>
      </c>
      <c r="H10" s="23">
        <v>1997</v>
      </c>
      <c r="I10" s="23" t="s">
        <v>191</v>
      </c>
      <c r="J10" s="23">
        <v>9</v>
      </c>
      <c r="K10" s="23">
        <v>1025</v>
      </c>
      <c r="L10" s="23"/>
      <c r="M10" s="12" t="s">
        <v>93</v>
      </c>
      <c r="N10" s="23"/>
      <c r="O10" s="23"/>
      <c r="P10" s="24"/>
      <c r="Q10" s="164" t="s">
        <v>537</v>
      </c>
      <c r="R10" s="164" t="s">
        <v>538</v>
      </c>
      <c r="S10" s="25"/>
      <c r="T10" s="25"/>
      <c r="U10" s="46"/>
      <c r="V10" s="20"/>
    </row>
    <row r="11" spans="1:22" s="19" customFormat="1" ht="25.5">
      <c r="A11" s="12">
        <v>5</v>
      </c>
      <c r="B11" s="12" t="s">
        <v>139</v>
      </c>
      <c r="C11" s="12" t="s">
        <v>145</v>
      </c>
      <c r="D11" s="12">
        <v>68907</v>
      </c>
      <c r="E11" s="12" t="s">
        <v>146</v>
      </c>
      <c r="F11" s="12" t="s">
        <v>185</v>
      </c>
      <c r="G11" s="12">
        <v>6842</v>
      </c>
      <c r="H11" s="12">
        <v>1988</v>
      </c>
      <c r="I11" s="12" t="s">
        <v>192</v>
      </c>
      <c r="J11" s="12">
        <v>6</v>
      </c>
      <c r="K11" s="12">
        <v>10800</v>
      </c>
      <c r="L11" s="12"/>
      <c r="M11" s="12" t="s">
        <v>93</v>
      </c>
      <c r="N11" s="12"/>
      <c r="O11" s="12"/>
      <c r="P11" s="22"/>
      <c r="Q11" s="163" t="s">
        <v>418</v>
      </c>
      <c r="R11" s="163" t="s">
        <v>539</v>
      </c>
      <c r="S11" s="202"/>
      <c r="T11" s="15"/>
      <c r="U11" s="46"/>
      <c r="V11" s="18" t="s">
        <v>147</v>
      </c>
    </row>
    <row r="12" spans="1:22" s="19" customFormat="1" ht="25.5">
      <c r="A12" s="12">
        <v>6</v>
      </c>
      <c r="B12" s="12" t="s">
        <v>122</v>
      </c>
      <c r="C12" s="12" t="s">
        <v>193</v>
      </c>
      <c r="D12" s="12" t="s">
        <v>123</v>
      </c>
      <c r="E12" s="12" t="s">
        <v>194</v>
      </c>
      <c r="F12" s="12" t="s">
        <v>190</v>
      </c>
      <c r="G12" s="12">
        <v>6540</v>
      </c>
      <c r="H12" s="12">
        <v>2001</v>
      </c>
      <c r="I12" s="26" t="s">
        <v>124</v>
      </c>
      <c r="J12" s="12">
        <v>53</v>
      </c>
      <c r="K12" s="12">
        <v>12500</v>
      </c>
      <c r="L12" s="12"/>
      <c r="M12" s="12" t="s">
        <v>93</v>
      </c>
      <c r="N12" s="51">
        <v>397487</v>
      </c>
      <c r="O12" s="12" t="s">
        <v>245</v>
      </c>
      <c r="P12" s="175">
        <v>45000</v>
      </c>
      <c r="Q12" s="163" t="s">
        <v>540</v>
      </c>
      <c r="R12" s="163" t="s">
        <v>541</v>
      </c>
      <c r="S12" s="163" t="s">
        <v>542</v>
      </c>
      <c r="T12" s="163" t="s">
        <v>543</v>
      </c>
      <c r="U12" s="46"/>
      <c r="V12" s="20"/>
    </row>
    <row r="13" spans="1:22" s="19" customFormat="1" ht="15" customHeight="1">
      <c r="A13" s="12">
        <v>7</v>
      </c>
      <c r="B13" s="13" t="s">
        <v>195</v>
      </c>
      <c r="C13" s="13" t="s">
        <v>196</v>
      </c>
      <c r="D13" s="13" t="s">
        <v>197</v>
      </c>
      <c r="E13" s="13" t="s">
        <v>153</v>
      </c>
      <c r="F13" s="13" t="s">
        <v>198</v>
      </c>
      <c r="G13" s="13">
        <v>1868</v>
      </c>
      <c r="H13" s="13">
        <v>2004</v>
      </c>
      <c r="I13" s="28" t="s">
        <v>199</v>
      </c>
      <c r="J13" s="13">
        <v>5</v>
      </c>
      <c r="K13" s="13">
        <v>623</v>
      </c>
      <c r="L13" s="29"/>
      <c r="M13" s="12" t="s">
        <v>93</v>
      </c>
      <c r="N13" s="35">
        <v>254574</v>
      </c>
      <c r="O13" s="13" t="s">
        <v>154</v>
      </c>
      <c r="P13" s="174">
        <v>7500</v>
      </c>
      <c r="Q13" s="165" t="s">
        <v>544</v>
      </c>
      <c r="R13" s="165" t="s">
        <v>545</v>
      </c>
      <c r="S13" s="165" t="s">
        <v>544</v>
      </c>
      <c r="T13" s="165" t="s">
        <v>545</v>
      </c>
      <c r="U13" s="46"/>
      <c r="V13" s="20"/>
    </row>
    <row r="14" spans="1:22" s="19" customFormat="1" ht="24.75" customHeight="1">
      <c r="A14" s="12">
        <v>8</v>
      </c>
      <c r="B14" s="13" t="s">
        <v>492</v>
      </c>
      <c r="C14" s="12" t="s">
        <v>493</v>
      </c>
      <c r="D14" s="13" t="s">
        <v>303</v>
      </c>
      <c r="E14" s="13" t="s">
        <v>164</v>
      </c>
      <c r="F14" s="12" t="s">
        <v>190</v>
      </c>
      <c r="G14" s="13">
        <v>2179</v>
      </c>
      <c r="H14" s="13">
        <v>2005</v>
      </c>
      <c r="I14" s="28" t="s">
        <v>200</v>
      </c>
      <c r="J14" s="12">
        <v>15</v>
      </c>
      <c r="K14" s="12">
        <v>3300</v>
      </c>
      <c r="L14" s="30"/>
      <c r="M14" s="12" t="s">
        <v>93</v>
      </c>
      <c r="N14" s="51">
        <v>261599</v>
      </c>
      <c r="O14" s="12" t="s">
        <v>165</v>
      </c>
      <c r="P14" s="174">
        <v>19200</v>
      </c>
      <c r="Q14" s="165" t="s">
        <v>546</v>
      </c>
      <c r="R14" s="165" t="s">
        <v>547</v>
      </c>
      <c r="S14" s="165" t="s">
        <v>546</v>
      </c>
      <c r="T14" s="165" t="s">
        <v>547</v>
      </c>
      <c r="U14" s="46"/>
      <c r="V14" s="20"/>
    </row>
    <row r="15" spans="1:22" s="19" customFormat="1" ht="12.75">
      <c r="A15" s="12">
        <v>9</v>
      </c>
      <c r="B15" s="13" t="s">
        <v>155</v>
      </c>
      <c r="C15" s="13" t="s">
        <v>160</v>
      </c>
      <c r="D15" s="32">
        <v>31805310851802</v>
      </c>
      <c r="E15" s="13" t="s">
        <v>161</v>
      </c>
      <c r="F15" s="13" t="s">
        <v>185</v>
      </c>
      <c r="G15" s="13">
        <v>5638</v>
      </c>
      <c r="H15" s="13">
        <v>1974</v>
      </c>
      <c r="I15" s="13" t="s">
        <v>162</v>
      </c>
      <c r="J15" s="13">
        <v>3</v>
      </c>
      <c r="K15" s="13">
        <v>7490</v>
      </c>
      <c r="L15" s="29"/>
      <c r="M15" s="12" t="s">
        <v>93</v>
      </c>
      <c r="N15" s="13"/>
      <c r="O15" s="13"/>
      <c r="P15" s="31"/>
      <c r="Q15" s="165" t="s">
        <v>548</v>
      </c>
      <c r="R15" s="165" t="s">
        <v>549</v>
      </c>
      <c r="S15" s="202"/>
      <c r="T15" s="16"/>
      <c r="U15" s="46"/>
      <c r="V15" s="18" t="s">
        <v>163</v>
      </c>
    </row>
    <row r="16" spans="1:22" s="19" customFormat="1" ht="12.75">
      <c r="A16" s="12">
        <v>10</v>
      </c>
      <c r="B16" s="13" t="s">
        <v>155</v>
      </c>
      <c r="C16" s="13" t="s">
        <v>156</v>
      </c>
      <c r="D16" s="32">
        <v>31805310838167</v>
      </c>
      <c r="E16" s="13" t="s">
        <v>157</v>
      </c>
      <c r="F16" s="13" t="s">
        <v>185</v>
      </c>
      <c r="G16" s="13">
        <v>5638</v>
      </c>
      <c r="H16" s="13">
        <v>1972</v>
      </c>
      <c r="I16" s="13" t="s">
        <v>158</v>
      </c>
      <c r="J16" s="13">
        <v>3</v>
      </c>
      <c r="K16" s="13">
        <v>7490</v>
      </c>
      <c r="L16" s="29"/>
      <c r="M16" s="12" t="s">
        <v>93</v>
      </c>
      <c r="N16" s="13"/>
      <c r="O16" s="13"/>
      <c r="P16" s="31"/>
      <c r="Q16" s="165" t="s">
        <v>548</v>
      </c>
      <c r="R16" s="165" t="s">
        <v>549</v>
      </c>
      <c r="S16" s="202"/>
      <c r="T16" s="16"/>
      <c r="U16" s="46"/>
      <c r="V16" s="18" t="s">
        <v>159</v>
      </c>
    </row>
    <row r="17" spans="1:22" s="19" customFormat="1" ht="12.75">
      <c r="A17" s="12">
        <v>11</v>
      </c>
      <c r="B17" s="13" t="s">
        <v>166</v>
      </c>
      <c r="C17" s="13" t="s">
        <v>167</v>
      </c>
      <c r="D17" s="13" t="s">
        <v>168</v>
      </c>
      <c r="E17" s="13" t="s">
        <v>169</v>
      </c>
      <c r="F17" s="12" t="s">
        <v>190</v>
      </c>
      <c r="G17" s="13">
        <v>11967</v>
      </c>
      <c r="H17" s="13">
        <v>1992</v>
      </c>
      <c r="I17" s="28" t="s">
        <v>201</v>
      </c>
      <c r="J17" s="13">
        <v>87</v>
      </c>
      <c r="K17" s="13">
        <v>18000</v>
      </c>
      <c r="L17" s="29"/>
      <c r="M17" s="12" t="s">
        <v>93</v>
      </c>
      <c r="N17" s="35">
        <v>604913</v>
      </c>
      <c r="O17" s="13" t="s">
        <v>245</v>
      </c>
      <c r="P17" s="174">
        <v>38700</v>
      </c>
      <c r="Q17" s="165" t="s">
        <v>550</v>
      </c>
      <c r="R17" s="165" t="s">
        <v>551</v>
      </c>
      <c r="S17" s="165" t="s">
        <v>550</v>
      </c>
      <c r="T17" s="165" t="s">
        <v>551</v>
      </c>
      <c r="U17" s="46"/>
      <c r="V17" s="20"/>
    </row>
    <row r="18" spans="1:22" s="19" customFormat="1" ht="25.5">
      <c r="A18" s="12">
        <v>12</v>
      </c>
      <c r="B18" s="13" t="s">
        <v>148</v>
      </c>
      <c r="C18" s="13" t="s">
        <v>149</v>
      </c>
      <c r="D18" s="13">
        <v>342389</v>
      </c>
      <c r="E18" s="13" t="s">
        <v>202</v>
      </c>
      <c r="F18" s="13" t="s">
        <v>203</v>
      </c>
      <c r="G18" s="13">
        <v>3120</v>
      </c>
      <c r="H18" s="13">
        <v>1978</v>
      </c>
      <c r="I18" s="13"/>
      <c r="J18" s="13">
        <v>1</v>
      </c>
      <c r="K18" s="13">
        <v>2700</v>
      </c>
      <c r="L18" s="29"/>
      <c r="M18" s="12" t="s">
        <v>93</v>
      </c>
      <c r="N18" s="13"/>
      <c r="O18" s="13"/>
      <c r="P18" s="31"/>
      <c r="Q18" s="163" t="s">
        <v>533</v>
      </c>
      <c r="R18" s="163" t="s">
        <v>534</v>
      </c>
      <c r="S18" s="16"/>
      <c r="T18" s="16"/>
      <c r="U18" s="46"/>
      <c r="V18" s="20"/>
    </row>
    <row r="19" spans="1:22" s="33" customFormat="1" ht="27" customHeight="1">
      <c r="A19" s="12">
        <v>13</v>
      </c>
      <c r="B19" s="13" t="s">
        <v>150</v>
      </c>
      <c r="C19" s="13" t="s">
        <v>151</v>
      </c>
      <c r="D19" s="13">
        <v>120225</v>
      </c>
      <c r="E19" s="13" t="s">
        <v>204</v>
      </c>
      <c r="F19" s="13" t="s">
        <v>152</v>
      </c>
      <c r="G19" s="13"/>
      <c r="H19" s="13">
        <v>1968</v>
      </c>
      <c r="I19" s="13"/>
      <c r="J19" s="13"/>
      <c r="K19" s="13">
        <v>3500</v>
      </c>
      <c r="L19" s="13"/>
      <c r="M19" s="12" t="s">
        <v>93</v>
      </c>
      <c r="N19" s="13"/>
      <c r="O19" s="13"/>
      <c r="P19" s="31"/>
      <c r="Q19" s="163" t="s">
        <v>533</v>
      </c>
      <c r="R19" s="163" t="s">
        <v>534</v>
      </c>
      <c r="S19" s="16"/>
      <c r="T19" s="16"/>
      <c r="U19" s="13"/>
      <c r="V19" s="20"/>
    </row>
    <row r="20" spans="1:22" s="19" customFormat="1" ht="25.5">
      <c r="A20" s="12">
        <v>14</v>
      </c>
      <c r="B20" s="13" t="s">
        <v>587</v>
      </c>
      <c r="C20" s="12" t="s">
        <v>588</v>
      </c>
      <c r="D20" s="13" t="s">
        <v>170</v>
      </c>
      <c r="E20" s="13" t="s">
        <v>171</v>
      </c>
      <c r="F20" s="13" t="s">
        <v>189</v>
      </c>
      <c r="G20" s="13">
        <v>1299</v>
      </c>
      <c r="H20" s="13">
        <v>2002</v>
      </c>
      <c r="I20" s="13" t="s">
        <v>205</v>
      </c>
      <c r="J20" s="12">
        <v>5</v>
      </c>
      <c r="K20" s="12">
        <v>1530</v>
      </c>
      <c r="L20" s="30"/>
      <c r="M20" s="12" t="s">
        <v>93</v>
      </c>
      <c r="N20" s="51">
        <v>786900</v>
      </c>
      <c r="O20" s="12" t="s">
        <v>165</v>
      </c>
      <c r="P20" s="174">
        <v>9300</v>
      </c>
      <c r="Q20" s="165" t="s">
        <v>552</v>
      </c>
      <c r="R20" s="166" t="s">
        <v>553</v>
      </c>
      <c r="S20" s="165" t="s">
        <v>552</v>
      </c>
      <c r="T20" s="166" t="s">
        <v>553</v>
      </c>
      <c r="U20" s="203"/>
      <c r="V20" s="34"/>
    </row>
    <row r="21" spans="1:22" s="19" customFormat="1" ht="12.75">
      <c r="A21" s="12">
        <v>15</v>
      </c>
      <c r="B21" s="13" t="s">
        <v>175</v>
      </c>
      <c r="C21" s="35">
        <v>315126</v>
      </c>
      <c r="D21" s="36" t="s">
        <v>176</v>
      </c>
      <c r="E21" s="13" t="s">
        <v>177</v>
      </c>
      <c r="F21" s="12" t="s">
        <v>185</v>
      </c>
      <c r="G21" s="13">
        <v>2445</v>
      </c>
      <c r="H21" s="13">
        <v>1990</v>
      </c>
      <c r="I21" s="13" t="s">
        <v>178</v>
      </c>
      <c r="J21" s="13">
        <v>7</v>
      </c>
      <c r="K21" s="13">
        <v>2290</v>
      </c>
      <c r="L21" s="29"/>
      <c r="M21" s="12" t="s">
        <v>93</v>
      </c>
      <c r="N21" s="13"/>
      <c r="O21" s="13"/>
      <c r="P21" s="31"/>
      <c r="Q21" s="165" t="s">
        <v>554</v>
      </c>
      <c r="R21" s="165" t="s">
        <v>555</v>
      </c>
      <c r="S21" s="16"/>
      <c r="T21" s="16"/>
      <c r="U21" s="46"/>
      <c r="V21" s="37" t="s">
        <v>130</v>
      </c>
    </row>
    <row r="22" spans="1:23" s="33" customFormat="1" ht="25.5">
      <c r="A22" s="12">
        <v>16</v>
      </c>
      <c r="B22" s="13" t="s">
        <v>415</v>
      </c>
      <c r="C22" s="12" t="s">
        <v>416</v>
      </c>
      <c r="D22" s="13" t="s">
        <v>412</v>
      </c>
      <c r="E22" s="13" t="s">
        <v>413</v>
      </c>
      <c r="F22" s="13" t="s">
        <v>586</v>
      </c>
      <c r="G22" s="13">
        <v>2987</v>
      </c>
      <c r="H22" s="13">
        <v>2012</v>
      </c>
      <c r="I22" s="13" t="s">
        <v>414</v>
      </c>
      <c r="J22" s="13">
        <v>22</v>
      </c>
      <c r="K22" s="13">
        <v>2350</v>
      </c>
      <c r="L22" s="13">
        <v>5300</v>
      </c>
      <c r="M22" s="12" t="s">
        <v>93</v>
      </c>
      <c r="N22" s="35">
        <v>1948</v>
      </c>
      <c r="O22" s="12" t="s">
        <v>165</v>
      </c>
      <c r="P22" s="174">
        <v>212000</v>
      </c>
      <c r="Q22" s="167" t="s">
        <v>556</v>
      </c>
      <c r="R22" s="167" t="s">
        <v>557</v>
      </c>
      <c r="S22" s="167" t="s">
        <v>556</v>
      </c>
      <c r="T22" s="167" t="s">
        <v>557</v>
      </c>
      <c r="V22" s="13"/>
      <c r="W22" s="40"/>
    </row>
    <row r="23" spans="1:22" s="19" customFormat="1" ht="25.5">
      <c r="A23" s="12">
        <v>17</v>
      </c>
      <c r="B23" s="12" t="s">
        <v>131</v>
      </c>
      <c r="C23" s="38" t="s">
        <v>132</v>
      </c>
      <c r="D23" s="12" t="s">
        <v>133</v>
      </c>
      <c r="E23" s="12" t="s">
        <v>134</v>
      </c>
      <c r="F23" s="12" t="s">
        <v>128</v>
      </c>
      <c r="G23" s="12">
        <v>11100</v>
      </c>
      <c r="H23" s="12">
        <v>1987</v>
      </c>
      <c r="I23" s="12" t="s">
        <v>135</v>
      </c>
      <c r="J23" s="12">
        <v>6</v>
      </c>
      <c r="K23" s="12">
        <v>15400</v>
      </c>
      <c r="L23" s="12"/>
      <c r="M23" s="12" t="s">
        <v>93</v>
      </c>
      <c r="N23" s="12"/>
      <c r="O23" s="12"/>
      <c r="P23" s="14"/>
      <c r="Q23" s="163" t="s">
        <v>558</v>
      </c>
      <c r="R23" s="168" t="s">
        <v>559</v>
      </c>
      <c r="S23" s="15"/>
      <c r="T23" s="39"/>
      <c r="U23" s="46"/>
      <c r="V23" s="18" t="s">
        <v>130</v>
      </c>
    </row>
    <row r="24" spans="1:22" s="19" customFormat="1" ht="12" customHeight="1">
      <c r="A24" s="12">
        <v>18</v>
      </c>
      <c r="B24" s="12" t="s">
        <v>139</v>
      </c>
      <c r="C24" s="12" t="s">
        <v>206</v>
      </c>
      <c r="D24" s="12" t="s">
        <v>142</v>
      </c>
      <c r="E24" s="12" t="s">
        <v>143</v>
      </c>
      <c r="F24" s="12" t="s">
        <v>128</v>
      </c>
      <c r="G24" s="12">
        <v>6842</v>
      </c>
      <c r="H24" s="12">
        <v>1988</v>
      </c>
      <c r="I24" s="12"/>
      <c r="J24" s="12"/>
      <c r="K24" s="12"/>
      <c r="L24" s="12"/>
      <c r="M24" s="12" t="s">
        <v>93</v>
      </c>
      <c r="N24" s="12"/>
      <c r="O24" s="12"/>
      <c r="P24" s="14"/>
      <c r="Q24" s="163" t="s">
        <v>560</v>
      </c>
      <c r="R24" s="168" t="s">
        <v>561</v>
      </c>
      <c r="S24" s="15"/>
      <c r="T24" s="39"/>
      <c r="U24" s="46"/>
      <c r="V24" s="18" t="s">
        <v>144</v>
      </c>
    </row>
    <row r="25" spans="1:22" s="19" customFormat="1" ht="38.25">
      <c r="A25" s="12">
        <v>19</v>
      </c>
      <c r="B25" s="13" t="s">
        <v>166</v>
      </c>
      <c r="C25" s="13" t="s">
        <v>172</v>
      </c>
      <c r="D25" s="13" t="s">
        <v>173</v>
      </c>
      <c r="E25" s="13" t="s">
        <v>174</v>
      </c>
      <c r="F25" s="12" t="s">
        <v>128</v>
      </c>
      <c r="G25" s="13">
        <v>6871</v>
      </c>
      <c r="H25" s="13">
        <v>2010</v>
      </c>
      <c r="I25" s="13" t="s">
        <v>289</v>
      </c>
      <c r="J25" s="12">
        <v>6</v>
      </c>
      <c r="K25" s="12">
        <v>18000</v>
      </c>
      <c r="L25" s="30"/>
      <c r="M25" s="12" t="s">
        <v>93</v>
      </c>
      <c r="N25" s="12"/>
      <c r="O25" s="12"/>
      <c r="P25" s="174">
        <v>513000</v>
      </c>
      <c r="Q25" s="163" t="s">
        <v>562</v>
      </c>
      <c r="R25" s="163" t="s">
        <v>563</v>
      </c>
      <c r="S25" s="163" t="s">
        <v>564</v>
      </c>
      <c r="T25" s="163" t="s">
        <v>565</v>
      </c>
      <c r="U25" s="46"/>
      <c r="V25" s="37" t="s">
        <v>417</v>
      </c>
    </row>
    <row r="26" spans="1:21" ht="18" customHeight="1">
      <c r="A26" s="240" t="s">
        <v>179</v>
      </c>
      <c r="B26" s="240"/>
      <c r="C26" s="240"/>
      <c r="D26" s="240"/>
      <c r="E26" s="24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3"/>
      <c r="R26" s="3"/>
      <c r="S26" s="3"/>
      <c r="T26" s="3"/>
      <c r="U26" s="204"/>
    </row>
    <row r="27" spans="1:22" s="33" customFormat="1" ht="25.5">
      <c r="A27" s="41">
        <v>1</v>
      </c>
      <c r="B27" s="12" t="s">
        <v>180</v>
      </c>
      <c r="C27" s="13">
        <v>53299</v>
      </c>
      <c r="D27" s="41" t="s">
        <v>294</v>
      </c>
      <c r="E27" s="41" t="s">
        <v>229</v>
      </c>
      <c r="F27" s="12" t="s">
        <v>244</v>
      </c>
      <c r="G27" s="41"/>
      <c r="H27" s="41">
        <v>2000</v>
      </c>
      <c r="I27" s="41"/>
      <c r="J27" s="41"/>
      <c r="K27" s="42"/>
      <c r="L27" s="41"/>
      <c r="M27" s="41" t="s">
        <v>93</v>
      </c>
      <c r="N27" s="41"/>
      <c r="O27" s="41"/>
      <c r="P27" s="41"/>
      <c r="Q27" s="169" t="s">
        <v>566</v>
      </c>
      <c r="R27" s="169" t="s">
        <v>567</v>
      </c>
      <c r="S27" s="41"/>
      <c r="T27" s="41"/>
      <c r="U27" s="43"/>
      <c r="V27" s="44"/>
    </row>
    <row r="28" spans="1:22" s="33" customFormat="1" ht="25.5">
      <c r="A28" s="12">
        <v>2</v>
      </c>
      <c r="B28" s="12" t="s">
        <v>304</v>
      </c>
      <c r="C28" s="13" t="s">
        <v>231</v>
      </c>
      <c r="D28" s="12" t="s">
        <v>292</v>
      </c>
      <c r="E28" s="12" t="s">
        <v>232</v>
      </c>
      <c r="F28" s="12" t="s">
        <v>244</v>
      </c>
      <c r="G28" s="12"/>
      <c r="H28" s="12">
        <v>1998</v>
      </c>
      <c r="I28" s="12"/>
      <c r="J28" s="12">
        <v>6</v>
      </c>
      <c r="K28" s="45"/>
      <c r="L28" s="12"/>
      <c r="M28" s="41" t="s">
        <v>93</v>
      </c>
      <c r="N28" s="12"/>
      <c r="O28" s="12"/>
      <c r="P28" s="12"/>
      <c r="Q28" s="170" t="s">
        <v>568</v>
      </c>
      <c r="R28" s="170" t="s">
        <v>569</v>
      </c>
      <c r="S28" s="12"/>
      <c r="T28" s="12"/>
      <c r="U28" s="13"/>
      <c r="V28" s="44"/>
    </row>
    <row r="29" spans="1:22" s="33" customFormat="1" ht="25.5">
      <c r="A29" s="41">
        <v>3</v>
      </c>
      <c r="B29" s="12" t="s">
        <v>148</v>
      </c>
      <c r="C29" s="13" t="s">
        <v>181</v>
      </c>
      <c r="D29" s="12">
        <v>400754</v>
      </c>
      <c r="E29" s="12" t="s">
        <v>295</v>
      </c>
      <c r="F29" s="12" t="s">
        <v>233</v>
      </c>
      <c r="G29" s="12"/>
      <c r="H29" s="12">
        <v>1975</v>
      </c>
      <c r="I29" s="12"/>
      <c r="J29" s="12">
        <v>1</v>
      </c>
      <c r="K29" s="45"/>
      <c r="L29" s="12"/>
      <c r="M29" s="41" t="s">
        <v>93</v>
      </c>
      <c r="N29" s="12"/>
      <c r="O29" s="12"/>
      <c r="P29" s="12"/>
      <c r="Q29" s="170" t="s">
        <v>533</v>
      </c>
      <c r="R29" s="170" t="s">
        <v>534</v>
      </c>
      <c r="S29" s="12"/>
      <c r="T29" s="12"/>
      <c r="U29" s="13"/>
      <c r="V29" s="44"/>
    </row>
    <row r="30" spans="1:22" s="33" customFormat="1" ht="25.5">
      <c r="A30" s="12">
        <v>4</v>
      </c>
      <c r="B30" s="12" t="s">
        <v>305</v>
      </c>
      <c r="C30" s="13" t="s">
        <v>182</v>
      </c>
      <c r="D30" s="12">
        <v>25417</v>
      </c>
      <c r="E30" s="12" t="s">
        <v>296</v>
      </c>
      <c r="F30" s="12" t="s">
        <v>234</v>
      </c>
      <c r="G30" s="12"/>
      <c r="H30" s="12">
        <v>1986</v>
      </c>
      <c r="I30" s="12"/>
      <c r="J30" s="12"/>
      <c r="K30" s="45"/>
      <c r="L30" s="12"/>
      <c r="M30" s="41" t="s">
        <v>93</v>
      </c>
      <c r="N30" s="12"/>
      <c r="O30" s="12"/>
      <c r="P30" s="12"/>
      <c r="Q30" s="170" t="s">
        <v>533</v>
      </c>
      <c r="R30" s="170" t="s">
        <v>534</v>
      </c>
      <c r="S30" s="12"/>
      <c r="T30" s="12"/>
      <c r="U30" s="13"/>
      <c r="V30" s="44"/>
    </row>
    <row r="31" spans="1:22" s="33" customFormat="1" ht="25.5">
      <c r="A31" s="41">
        <v>5</v>
      </c>
      <c r="B31" s="12" t="s">
        <v>305</v>
      </c>
      <c r="C31" s="13" t="s">
        <v>182</v>
      </c>
      <c r="D31" s="12">
        <v>25433</v>
      </c>
      <c r="E31" s="12" t="s">
        <v>297</v>
      </c>
      <c r="F31" s="12" t="s">
        <v>234</v>
      </c>
      <c r="G31" s="12"/>
      <c r="H31" s="12">
        <v>1986</v>
      </c>
      <c r="I31" s="12"/>
      <c r="J31" s="12"/>
      <c r="K31" s="45"/>
      <c r="L31" s="12"/>
      <c r="M31" s="41" t="s">
        <v>93</v>
      </c>
      <c r="N31" s="12"/>
      <c r="O31" s="12"/>
      <c r="P31" s="12"/>
      <c r="Q31" s="170" t="s">
        <v>533</v>
      </c>
      <c r="R31" s="170" t="s">
        <v>534</v>
      </c>
      <c r="S31" s="12"/>
      <c r="T31" s="12"/>
      <c r="U31" s="13"/>
      <c r="V31" s="44"/>
    </row>
    <row r="32" spans="1:22" s="33" customFormat="1" ht="25.5">
      <c r="A32" s="12">
        <v>6</v>
      </c>
      <c r="B32" s="12" t="s">
        <v>306</v>
      </c>
      <c r="C32" s="13" t="s">
        <v>236</v>
      </c>
      <c r="D32" s="12" t="s">
        <v>183</v>
      </c>
      <c r="E32" s="12" t="s">
        <v>237</v>
      </c>
      <c r="F32" s="12" t="s">
        <v>235</v>
      </c>
      <c r="G32" s="12"/>
      <c r="H32" s="12">
        <v>1999</v>
      </c>
      <c r="I32" s="12"/>
      <c r="J32" s="12">
        <v>5</v>
      </c>
      <c r="K32" s="45"/>
      <c r="L32" s="12"/>
      <c r="M32" s="41" t="s">
        <v>93</v>
      </c>
      <c r="N32" s="12"/>
      <c r="O32" s="12" t="s">
        <v>238</v>
      </c>
      <c r="P32" s="12"/>
      <c r="Q32" s="170" t="s">
        <v>570</v>
      </c>
      <c r="R32" s="170" t="s">
        <v>571</v>
      </c>
      <c r="S32" s="12"/>
      <c r="T32" s="12"/>
      <c r="U32" s="13"/>
      <c r="V32" s="44"/>
    </row>
    <row r="33" spans="1:22" s="33" customFormat="1" ht="25.5">
      <c r="A33" s="41">
        <v>7</v>
      </c>
      <c r="B33" s="12" t="s">
        <v>307</v>
      </c>
      <c r="C33" s="13"/>
      <c r="D33" s="12" t="s">
        <v>239</v>
      </c>
      <c r="E33" s="12" t="s">
        <v>240</v>
      </c>
      <c r="F33" s="12" t="s">
        <v>241</v>
      </c>
      <c r="G33" s="12"/>
      <c r="H33" s="12">
        <v>2000</v>
      </c>
      <c r="I33" s="12"/>
      <c r="J33" s="12"/>
      <c r="K33" s="45"/>
      <c r="L33" s="12"/>
      <c r="M33" s="41" t="s">
        <v>93</v>
      </c>
      <c r="N33" s="12"/>
      <c r="O33" s="12" t="s">
        <v>242</v>
      </c>
      <c r="P33" s="12"/>
      <c r="Q33" s="170" t="s">
        <v>572</v>
      </c>
      <c r="R33" s="170" t="s">
        <v>573</v>
      </c>
      <c r="S33" s="12"/>
      <c r="T33" s="12"/>
      <c r="U33" s="13"/>
      <c r="V33" s="44"/>
    </row>
    <row r="34" spans="1:22" s="33" customFormat="1" ht="38.25">
      <c r="A34" s="12">
        <v>8</v>
      </c>
      <c r="B34" s="13" t="s">
        <v>614</v>
      </c>
      <c r="C34" s="13" t="s">
        <v>243</v>
      </c>
      <c r="D34" s="38" t="s">
        <v>293</v>
      </c>
      <c r="E34" s="12" t="s">
        <v>298</v>
      </c>
      <c r="F34" s="12" t="s">
        <v>244</v>
      </c>
      <c r="G34" s="12"/>
      <c r="H34" s="12">
        <v>1988</v>
      </c>
      <c r="I34" s="12"/>
      <c r="J34" s="12"/>
      <c r="K34" s="45"/>
      <c r="L34" s="12"/>
      <c r="M34" s="41" t="s">
        <v>93</v>
      </c>
      <c r="N34" s="12"/>
      <c r="O34" s="12"/>
      <c r="P34" s="12"/>
      <c r="Q34" s="170" t="s">
        <v>574</v>
      </c>
      <c r="R34" s="170" t="s">
        <v>575</v>
      </c>
      <c r="S34" s="12"/>
      <c r="T34" s="12"/>
      <c r="U34" s="13"/>
      <c r="V34" s="44"/>
    </row>
    <row r="35" spans="1:22" s="19" customFormat="1" ht="25.5">
      <c r="A35" s="41">
        <v>9</v>
      </c>
      <c r="B35" s="13" t="s">
        <v>299</v>
      </c>
      <c r="C35" s="12" t="s">
        <v>300</v>
      </c>
      <c r="D35" s="12">
        <v>31039746</v>
      </c>
      <c r="E35" s="12" t="s">
        <v>628</v>
      </c>
      <c r="F35" s="12" t="s">
        <v>301</v>
      </c>
      <c r="G35" s="12"/>
      <c r="H35" s="12">
        <v>2002</v>
      </c>
      <c r="I35" s="12"/>
      <c r="J35" s="12">
        <v>1</v>
      </c>
      <c r="K35" s="12"/>
      <c r="L35" s="17"/>
      <c r="M35" s="41" t="s">
        <v>93</v>
      </c>
      <c r="N35" s="46"/>
      <c r="O35" s="46"/>
      <c r="P35" s="27"/>
      <c r="Q35" s="171" t="s">
        <v>576</v>
      </c>
      <c r="R35" s="171" t="s">
        <v>577</v>
      </c>
      <c r="S35" s="47"/>
      <c r="T35" s="205"/>
      <c r="U35" s="46"/>
      <c r="V35" s="34"/>
    </row>
    <row r="36" spans="1:22" s="19" customFormat="1" ht="31.5" customHeight="1">
      <c r="A36" s="12">
        <v>10</v>
      </c>
      <c r="B36" s="13" t="s">
        <v>308</v>
      </c>
      <c r="C36" s="41" t="s">
        <v>309</v>
      </c>
      <c r="D36" s="12">
        <v>18800709</v>
      </c>
      <c r="E36" s="12" t="s">
        <v>628</v>
      </c>
      <c r="F36" s="12" t="s">
        <v>302</v>
      </c>
      <c r="G36" s="12"/>
      <c r="H36" s="12">
        <v>1992</v>
      </c>
      <c r="I36" s="12"/>
      <c r="J36" s="12">
        <v>1</v>
      </c>
      <c r="K36" s="12"/>
      <c r="L36" s="17"/>
      <c r="M36" s="41" t="s">
        <v>93</v>
      </c>
      <c r="N36" s="46"/>
      <c r="O36" s="46"/>
      <c r="P36" s="27"/>
      <c r="Q36" s="172" t="s">
        <v>578</v>
      </c>
      <c r="R36" s="172" t="s">
        <v>579</v>
      </c>
      <c r="S36" s="47"/>
      <c r="T36" s="205"/>
      <c r="U36" s="46"/>
      <c r="V36" s="34"/>
    </row>
    <row r="37" spans="1:21" s="17" customFormat="1" ht="24.75" customHeight="1">
      <c r="A37" s="41">
        <v>11</v>
      </c>
      <c r="B37" s="46" t="s">
        <v>166</v>
      </c>
      <c r="C37" s="46" t="s">
        <v>427</v>
      </c>
      <c r="D37" s="46" t="s">
        <v>310</v>
      </c>
      <c r="E37" s="46" t="s">
        <v>311</v>
      </c>
      <c r="F37" s="48" t="s">
        <v>420</v>
      </c>
      <c r="G37" s="46">
        <v>12816</v>
      </c>
      <c r="H37" s="46">
        <v>2003</v>
      </c>
      <c r="I37" s="13" t="s">
        <v>426</v>
      </c>
      <c r="J37" s="46"/>
      <c r="K37" s="46"/>
      <c r="L37" s="46"/>
      <c r="M37" s="41" t="s">
        <v>93</v>
      </c>
      <c r="N37" s="46"/>
      <c r="P37" s="174">
        <v>33800</v>
      </c>
      <c r="Q37" s="172" t="s">
        <v>580</v>
      </c>
      <c r="R37" s="172" t="s">
        <v>581</v>
      </c>
      <c r="S37" s="163" t="s">
        <v>582</v>
      </c>
      <c r="T37" s="172" t="s">
        <v>583</v>
      </c>
      <c r="U37" s="46"/>
    </row>
    <row r="38" spans="1:21" s="19" customFormat="1" ht="17.25" customHeight="1">
      <c r="A38" s="12">
        <v>12</v>
      </c>
      <c r="B38" s="46" t="s">
        <v>312</v>
      </c>
      <c r="C38" s="46"/>
      <c r="D38" s="29" t="s">
        <v>419</v>
      </c>
      <c r="E38" s="46" t="s">
        <v>313</v>
      </c>
      <c r="F38" s="46" t="s">
        <v>314</v>
      </c>
      <c r="G38" s="46"/>
      <c r="H38" s="46">
        <v>2007</v>
      </c>
      <c r="I38" s="13"/>
      <c r="J38" s="46"/>
      <c r="K38" s="46"/>
      <c r="L38" s="46"/>
      <c r="M38" s="41" t="s">
        <v>93</v>
      </c>
      <c r="N38" s="46"/>
      <c r="O38" s="27"/>
      <c r="P38" s="17"/>
      <c r="Q38" s="171" t="s">
        <v>584</v>
      </c>
      <c r="R38" s="171" t="s">
        <v>585</v>
      </c>
      <c r="S38" s="16"/>
      <c r="T38" s="206"/>
      <c r="U38" s="46"/>
    </row>
    <row r="39" spans="1:22" ht="25.5">
      <c r="A39" s="41">
        <v>13</v>
      </c>
      <c r="B39" s="123" t="s">
        <v>421</v>
      </c>
      <c r="C39" s="123">
        <v>325</v>
      </c>
      <c r="D39" s="123" t="s">
        <v>422</v>
      </c>
      <c r="E39" s="123" t="s">
        <v>423</v>
      </c>
      <c r="F39" s="211" t="s">
        <v>424</v>
      </c>
      <c r="G39" s="73">
        <v>11100</v>
      </c>
      <c r="H39" s="123">
        <v>1991</v>
      </c>
      <c r="I39" s="123" t="s">
        <v>425</v>
      </c>
      <c r="J39" s="123"/>
      <c r="K39" s="123"/>
      <c r="L39" s="123"/>
      <c r="M39" s="41" t="s">
        <v>93</v>
      </c>
      <c r="N39" s="123"/>
      <c r="O39" s="123"/>
      <c r="P39" s="161"/>
      <c r="Q39" s="171" t="s">
        <v>533</v>
      </c>
      <c r="R39" s="171" t="s">
        <v>534</v>
      </c>
      <c r="S39" s="162"/>
      <c r="T39" s="200"/>
      <c r="U39" s="123"/>
      <c r="V39" s="201"/>
    </row>
    <row r="40" spans="1:22" s="49" customFormat="1" ht="25.5">
      <c r="A40" s="12">
        <v>14</v>
      </c>
      <c r="B40" s="13" t="s">
        <v>494</v>
      </c>
      <c r="C40" s="29" t="s">
        <v>612</v>
      </c>
      <c r="D40" s="30" t="s">
        <v>480</v>
      </c>
      <c r="E40" s="13" t="s">
        <v>479</v>
      </c>
      <c r="F40" s="13" t="s">
        <v>244</v>
      </c>
      <c r="G40" s="13">
        <v>2461</v>
      </c>
      <c r="H40" s="13">
        <v>2002</v>
      </c>
      <c r="I40" s="13" t="s">
        <v>613</v>
      </c>
      <c r="J40" s="13">
        <v>6</v>
      </c>
      <c r="K40" s="29"/>
      <c r="L40" s="29"/>
      <c r="M40" s="41" t="s">
        <v>93</v>
      </c>
      <c r="N40" s="29"/>
      <c r="O40" s="29"/>
      <c r="P40" s="29"/>
      <c r="Q40" s="167" t="s">
        <v>618</v>
      </c>
      <c r="R40" s="167" t="s">
        <v>619</v>
      </c>
      <c r="S40" s="13"/>
      <c r="T40" s="13"/>
      <c r="U40" s="13"/>
      <c r="V40" s="29"/>
    </row>
    <row r="41" spans="1:22" s="49" customFormat="1" ht="25.5">
      <c r="A41" s="41">
        <v>15</v>
      </c>
      <c r="B41" s="13" t="s">
        <v>495</v>
      </c>
      <c r="C41" s="12" t="s">
        <v>481</v>
      </c>
      <c r="D41" s="13" t="s">
        <v>482</v>
      </c>
      <c r="E41" s="12" t="s">
        <v>496</v>
      </c>
      <c r="F41" s="12" t="s">
        <v>497</v>
      </c>
      <c r="G41" s="13">
        <v>1248</v>
      </c>
      <c r="H41" s="13">
        <v>2003</v>
      </c>
      <c r="I41" s="13" t="s">
        <v>500</v>
      </c>
      <c r="J41" s="13">
        <v>2</v>
      </c>
      <c r="K41" s="29"/>
      <c r="L41" s="29"/>
      <c r="M41" s="41" t="s">
        <v>93</v>
      </c>
      <c r="N41" s="29"/>
      <c r="O41" s="29"/>
      <c r="P41" s="29"/>
      <c r="Q41" s="167" t="s">
        <v>498</v>
      </c>
      <c r="R41" s="167" t="s">
        <v>499</v>
      </c>
      <c r="S41" s="13"/>
      <c r="T41" s="13"/>
      <c r="U41" s="13"/>
      <c r="V41" s="29"/>
    </row>
    <row r="42" spans="1:22" s="49" customFormat="1" ht="25.5">
      <c r="A42" s="12">
        <v>16</v>
      </c>
      <c r="B42" s="13" t="s">
        <v>495</v>
      </c>
      <c r="C42" s="12" t="s">
        <v>483</v>
      </c>
      <c r="D42" s="13" t="s">
        <v>484</v>
      </c>
      <c r="E42" s="12" t="s">
        <v>501</v>
      </c>
      <c r="F42" s="12" t="s">
        <v>497</v>
      </c>
      <c r="G42" s="13">
        <v>6174</v>
      </c>
      <c r="H42" s="13">
        <v>2003</v>
      </c>
      <c r="I42" s="13" t="s">
        <v>502</v>
      </c>
      <c r="J42" s="13">
        <v>3</v>
      </c>
      <c r="K42" s="29"/>
      <c r="L42" s="29"/>
      <c r="M42" s="41" t="s">
        <v>93</v>
      </c>
      <c r="N42" s="29"/>
      <c r="O42" s="29"/>
      <c r="P42" s="29"/>
      <c r="Q42" s="167" t="s">
        <v>498</v>
      </c>
      <c r="R42" s="167" t="s">
        <v>499</v>
      </c>
      <c r="S42" s="13"/>
      <c r="T42" s="13"/>
      <c r="U42" s="13"/>
      <c r="V42" s="29"/>
    </row>
    <row r="43" spans="1:22" s="49" customFormat="1" ht="25.5">
      <c r="A43" s="41">
        <v>17</v>
      </c>
      <c r="B43" s="13" t="s">
        <v>485</v>
      </c>
      <c r="C43" s="12" t="s">
        <v>503</v>
      </c>
      <c r="D43" s="13" t="s">
        <v>486</v>
      </c>
      <c r="E43" s="33" t="s">
        <v>504</v>
      </c>
      <c r="F43" s="12" t="s">
        <v>497</v>
      </c>
      <c r="G43" s="13">
        <v>7790</v>
      </c>
      <c r="H43" s="13">
        <v>2000</v>
      </c>
      <c r="I43" s="13" t="s">
        <v>505</v>
      </c>
      <c r="J43" s="13">
        <v>3</v>
      </c>
      <c r="K43" s="29"/>
      <c r="L43" s="29"/>
      <c r="M43" s="41" t="s">
        <v>93</v>
      </c>
      <c r="N43" s="29"/>
      <c r="O43" s="29"/>
      <c r="P43" s="29"/>
      <c r="Q43" s="167" t="s">
        <v>498</v>
      </c>
      <c r="R43" s="167" t="s">
        <v>499</v>
      </c>
      <c r="S43" s="13"/>
      <c r="T43" s="13"/>
      <c r="U43" s="13"/>
      <c r="V43" s="29"/>
    </row>
    <row r="44" spans="1:22" s="49" customFormat="1" ht="25.5">
      <c r="A44" s="12">
        <v>18</v>
      </c>
      <c r="B44" s="13" t="s">
        <v>506</v>
      </c>
      <c r="C44" s="12" t="s">
        <v>487</v>
      </c>
      <c r="D44" s="13" t="s">
        <v>488</v>
      </c>
      <c r="E44" s="12" t="s">
        <v>507</v>
      </c>
      <c r="F44" s="13" t="s">
        <v>230</v>
      </c>
      <c r="G44" s="13">
        <v>1248</v>
      </c>
      <c r="H44" s="13">
        <v>2006</v>
      </c>
      <c r="I44" s="13" t="s">
        <v>525</v>
      </c>
      <c r="J44" s="13">
        <v>2</v>
      </c>
      <c r="K44" s="29"/>
      <c r="L44" s="29"/>
      <c r="M44" s="41" t="s">
        <v>93</v>
      </c>
      <c r="N44" s="29"/>
      <c r="O44" s="29"/>
      <c r="P44" s="29"/>
      <c r="Q44" s="167" t="s">
        <v>508</v>
      </c>
      <c r="R44" s="167" t="s">
        <v>509</v>
      </c>
      <c r="S44" s="13"/>
      <c r="T44" s="13"/>
      <c r="U44" s="13"/>
      <c r="V44" s="29"/>
    </row>
    <row r="45" spans="1:22" s="49" customFormat="1" ht="19.5" customHeight="1">
      <c r="A45" s="12">
        <v>19</v>
      </c>
      <c r="B45" s="13" t="s">
        <v>614</v>
      </c>
      <c r="C45" s="12">
        <v>814</v>
      </c>
      <c r="D45" s="13" t="s">
        <v>615</v>
      </c>
      <c r="E45" s="12" t="s">
        <v>616</v>
      </c>
      <c r="F45" s="13" t="s">
        <v>230</v>
      </c>
      <c r="G45" s="13">
        <v>5917</v>
      </c>
      <c r="H45" s="13">
        <v>1987</v>
      </c>
      <c r="I45" s="13" t="s">
        <v>617</v>
      </c>
      <c r="J45" s="13">
        <v>2</v>
      </c>
      <c r="K45" s="29"/>
      <c r="L45" s="29"/>
      <c r="M45" s="41" t="s">
        <v>93</v>
      </c>
      <c r="N45" s="29"/>
      <c r="O45" s="29"/>
      <c r="P45" s="29"/>
      <c r="Q45" s="167" t="s">
        <v>618</v>
      </c>
      <c r="R45" s="167" t="s">
        <v>619</v>
      </c>
      <c r="S45" s="13"/>
      <c r="T45" s="13"/>
      <c r="U45" s="13"/>
      <c r="V45" s="29"/>
    </row>
    <row r="46" spans="1:22" s="49" customFormat="1" ht="25.5">
      <c r="A46" s="12">
        <v>20</v>
      </c>
      <c r="B46" s="250" t="s">
        <v>625</v>
      </c>
      <c r="C46" s="23" t="s">
        <v>626</v>
      </c>
      <c r="D46" s="23" t="s">
        <v>627</v>
      </c>
      <c r="E46" s="12" t="s">
        <v>628</v>
      </c>
      <c r="F46" s="23" t="s">
        <v>301</v>
      </c>
      <c r="G46" s="13"/>
      <c r="H46" s="23">
        <v>2010</v>
      </c>
      <c r="I46" s="13"/>
      <c r="J46" s="12">
        <v>1</v>
      </c>
      <c r="K46" s="29"/>
      <c r="L46" s="29"/>
      <c r="M46" s="12" t="s">
        <v>93</v>
      </c>
      <c r="N46" s="29"/>
      <c r="O46" s="29"/>
      <c r="P46" s="29"/>
      <c r="Q46" s="167" t="s">
        <v>631</v>
      </c>
      <c r="R46" s="167" t="s">
        <v>632</v>
      </c>
      <c r="S46" s="13"/>
      <c r="T46" s="13"/>
      <c r="U46" s="13"/>
      <c r="V46" s="29"/>
    </row>
    <row r="47" spans="1:256" s="49" customFormat="1" ht="25.5">
      <c r="A47" s="12">
        <v>21</v>
      </c>
      <c r="B47" s="251" t="s">
        <v>629</v>
      </c>
      <c r="C47" s="214">
        <v>840</v>
      </c>
      <c r="D47" s="23">
        <v>48800373</v>
      </c>
      <c r="E47" s="212"/>
      <c r="F47" s="23" t="s">
        <v>630</v>
      </c>
      <c r="G47" s="212"/>
      <c r="H47" s="23">
        <v>1996</v>
      </c>
      <c r="I47" s="212"/>
      <c r="J47" s="12">
        <v>1</v>
      </c>
      <c r="K47" s="212"/>
      <c r="L47" s="212"/>
      <c r="M47" s="212"/>
      <c r="N47" s="212"/>
      <c r="O47" s="212"/>
      <c r="P47" s="212"/>
      <c r="Q47" s="167" t="s">
        <v>631</v>
      </c>
      <c r="R47" s="167" t="s">
        <v>632</v>
      </c>
      <c r="S47" s="212"/>
      <c r="T47" s="212"/>
      <c r="U47" s="212"/>
      <c r="V47" s="212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/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  <c r="FK47" s="213"/>
      <c r="FL47" s="213"/>
      <c r="FM47" s="213"/>
      <c r="FN47" s="213"/>
      <c r="FO47" s="213"/>
      <c r="FP47" s="213"/>
      <c r="FQ47" s="213"/>
      <c r="FR47" s="213"/>
      <c r="FS47" s="213"/>
      <c r="FT47" s="213"/>
      <c r="FU47" s="213"/>
      <c r="FV47" s="213"/>
      <c r="FW47" s="213"/>
      <c r="FX47" s="213"/>
      <c r="FY47" s="213"/>
      <c r="FZ47" s="213"/>
      <c r="GA47" s="213"/>
      <c r="GB47" s="213"/>
      <c r="GC47" s="213"/>
      <c r="GD47" s="213"/>
      <c r="GE47" s="213"/>
      <c r="GF47" s="213"/>
      <c r="GG47" s="213"/>
      <c r="GH47" s="213"/>
      <c r="GI47" s="213"/>
      <c r="GJ47" s="213"/>
      <c r="GK47" s="213"/>
      <c r="GL47" s="213"/>
      <c r="GM47" s="213"/>
      <c r="GN47" s="213"/>
      <c r="GO47" s="213"/>
      <c r="GP47" s="213"/>
      <c r="GQ47" s="213"/>
      <c r="GR47" s="213"/>
      <c r="GS47" s="213"/>
      <c r="GT47" s="213"/>
      <c r="GU47" s="213"/>
      <c r="GV47" s="213"/>
      <c r="GW47" s="213"/>
      <c r="GX47" s="213"/>
      <c r="GY47" s="213"/>
      <c r="GZ47" s="213"/>
      <c r="HA47" s="213"/>
      <c r="HB47" s="213"/>
      <c r="HC47" s="213"/>
      <c r="HD47" s="213"/>
      <c r="HE47" s="213"/>
      <c r="HF47" s="213"/>
      <c r="HG47" s="213"/>
      <c r="HH47" s="213"/>
      <c r="HI47" s="213"/>
      <c r="HJ47" s="213"/>
      <c r="HK47" s="213"/>
      <c r="HL47" s="213"/>
      <c r="HM47" s="213"/>
      <c r="HN47" s="213"/>
      <c r="HO47" s="213"/>
      <c r="HP47" s="213"/>
      <c r="HQ47" s="213"/>
      <c r="HR47" s="213"/>
      <c r="HS47" s="213"/>
      <c r="HT47" s="213"/>
      <c r="HU47" s="213"/>
      <c r="HV47" s="213"/>
      <c r="HW47" s="213"/>
      <c r="HX47" s="213"/>
      <c r="HY47" s="213"/>
      <c r="HZ47" s="213"/>
      <c r="IA47" s="213"/>
      <c r="IB47" s="213"/>
      <c r="IC47" s="213"/>
      <c r="ID47" s="213"/>
      <c r="IE47" s="213"/>
      <c r="IF47" s="213"/>
      <c r="IG47" s="213"/>
      <c r="IH47" s="213"/>
      <c r="II47" s="213"/>
      <c r="IJ47" s="213"/>
      <c r="IK47" s="213"/>
      <c r="IL47" s="213"/>
      <c r="IM47" s="213"/>
      <c r="IN47" s="213"/>
      <c r="IO47" s="213"/>
      <c r="IP47" s="213"/>
      <c r="IQ47" s="213"/>
      <c r="IR47" s="213"/>
      <c r="IS47" s="213"/>
      <c r="IT47" s="213"/>
      <c r="IU47" s="213"/>
      <c r="IV47" s="213"/>
    </row>
    <row r="48" spans="1:23" ht="18" customHeight="1">
      <c r="A48" s="240" t="s">
        <v>489</v>
      </c>
      <c r="B48" s="240"/>
      <c r="C48" s="240"/>
      <c r="D48" s="240"/>
      <c r="E48" s="240"/>
      <c r="F48" s="240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9"/>
      <c r="S48" s="9"/>
      <c r="T48" s="9"/>
      <c r="U48" s="9"/>
      <c r="V48" s="173"/>
      <c r="W48" s="52"/>
    </row>
    <row r="49" spans="1:22" s="33" customFormat="1" ht="30" customHeight="1">
      <c r="A49" s="12">
        <v>1</v>
      </c>
      <c r="B49" s="12" t="s">
        <v>491</v>
      </c>
      <c r="C49" s="13" t="s">
        <v>520</v>
      </c>
      <c r="D49" s="12" t="s">
        <v>517</v>
      </c>
      <c r="E49" s="13" t="s">
        <v>490</v>
      </c>
      <c r="F49" s="12" t="s">
        <v>518</v>
      </c>
      <c r="G49" s="33">
        <v>2940</v>
      </c>
      <c r="H49" s="13">
        <v>2013</v>
      </c>
      <c r="I49" s="13" t="s">
        <v>519</v>
      </c>
      <c r="J49" s="13">
        <v>1</v>
      </c>
      <c r="K49" s="13"/>
      <c r="L49" s="13"/>
      <c r="M49" s="12" t="s">
        <v>93</v>
      </c>
      <c r="N49" s="12"/>
      <c r="O49" s="35"/>
      <c r="P49" s="12"/>
      <c r="Q49" s="167" t="s">
        <v>521</v>
      </c>
      <c r="R49" s="167" t="s">
        <v>522</v>
      </c>
      <c r="S49" s="13"/>
      <c r="T49" s="13"/>
      <c r="U49" s="13"/>
      <c r="V49" s="40"/>
    </row>
    <row r="50" spans="1:22" ht="51">
      <c r="A50" s="73">
        <v>2</v>
      </c>
      <c r="B50" s="73" t="s">
        <v>526</v>
      </c>
      <c r="C50" s="73"/>
      <c r="D50" s="73" t="s">
        <v>527</v>
      </c>
      <c r="E50" s="11" t="s">
        <v>530</v>
      </c>
      <c r="F50" s="11" t="s">
        <v>529</v>
      </c>
      <c r="G50" s="73"/>
      <c r="H50" s="73">
        <v>2013</v>
      </c>
      <c r="I50" s="73" t="s">
        <v>528</v>
      </c>
      <c r="J50" s="73">
        <v>24</v>
      </c>
      <c r="K50" s="73"/>
      <c r="L50" s="73"/>
      <c r="M50" s="12" t="s">
        <v>93</v>
      </c>
      <c r="N50" s="73"/>
      <c r="O50" s="73"/>
      <c r="P50" s="161"/>
      <c r="Q50" s="165" t="s">
        <v>523</v>
      </c>
      <c r="R50" s="165" t="s">
        <v>524</v>
      </c>
      <c r="S50" s="162"/>
      <c r="T50" s="162"/>
      <c r="U50" s="73"/>
      <c r="V50" s="1"/>
    </row>
  </sheetData>
  <sheetProtection/>
  <mergeCells count="23">
    <mergeCell ref="H4:H6"/>
    <mergeCell ref="I4:I6"/>
    <mergeCell ref="A48:F48"/>
    <mergeCell ref="A26:E26"/>
    <mergeCell ref="L3:U3"/>
    <mergeCell ref="U4:U6"/>
    <mergeCell ref="Q4:R5"/>
    <mergeCell ref="S4:T5"/>
    <mergeCell ref="O4:O6"/>
    <mergeCell ref="P4:P6"/>
    <mergeCell ref="N4:N6"/>
    <mergeCell ref="L4:L6"/>
    <mergeCell ref="M4:M6"/>
    <mergeCell ref="A3:K3"/>
    <mergeCell ref="A4:A6"/>
    <mergeCell ref="B4:B6"/>
    <mergeCell ref="C4:C6"/>
    <mergeCell ref="D4:D6"/>
    <mergeCell ref="E4:E6"/>
    <mergeCell ref="F4:F6"/>
    <mergeCell ref="G4:G6"/>
    <mergeCell ref="J4:J6"/>
    <mergeCell ref="K4:K6"/>
  </mergeCells>
  <printOptions/>
  <pageMargins left="0.28" right="0.16" top="0.25" bottom="0.4" header="0.15" footer="0.31496062992125984"/>
  <pageSetup horizontalDpi="600" verticalDpi="600" orientation="landscape" paperSize="9" scale="47" r:id="rId1"/>
  <ignoredErrors>
    <ignoredError sqref="C23 D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B16" sqref="B16"/>
    </sheetView>
  </sheetViews>
  <sheetFormatPr defaultColWidth="9.140625" defaultRowHeight="12.75"/>
  <cols>
    <col min="1" max="1" width="3.57421875" style="1" bestFit="1" customWidth="1"/>
    <col min="2" max="2" width="54.140625" style="1" customWidth="1"/>
    <col min="3" max="3" width="43.421875" style="1" customWidth="1"/>
    <col min="4" max="16384" width="9.140625" style="1" customWidth="1"/>
  </cols>
  <sheetData>
    <row r="1" spans="1:8" s="19" customFormat="1" ht="12.75">
      <c r="A1" s="19" t="s">
        <v>621</v>
      </c>
      <c r="C1" s="54"/>
      <c r="F1" s="53"/>
      <c r="H1" s="54"/>
    </row>
    <row r="3" spans="1:4" ht="53.25" customHeight="1">
      <c r="A3" s="241" t="s">
        <v>34</v>
      </c>
      <c r="B3" s="241"/>
      <c r="C3" s="241"/>
      <c r="D3" s="130"/>
    </row>
    <row r="4" spans="1:4" ht="9" customHeight="1">
      <c r="A4" s="129"/>
      <c r="B4" s="129"/>
      <c r="C4" s="129"/>
      <c r="D4" s="130"/>
    </row>
    <row r="6" spans="1:3" ht="34.5" customHeight="1">
      <c r="A6" s="124" t="s">
        <v>15</v>
      </c>
      <c r="B6" s="124" t="s">
        <v>31</v>
      </c>
      <c r="C6" s="125" t="s">
        <v>32</v>
      </c>
    </row>
    <row r="7" spans="1:3" ht="18" customHeight="1">
      <c r="A7" s="73">
        <v>1</v>
      </c>
      <c r="B7" s="58" t="s">
        <v>67</v>
      </c>
      <c r="C7" s="128" t="s">
        <v>68</v>
      </c>
    </row>
    <row r="8" spans="1:3" ht="18" customHeight="1">
      <c r="A8" s="73">
        <v>2</v>
      </c>
      <c r="B8" s="58" t="s">
        <v>409</v>
      </c>
      <c r="C8" s="128" t="s">
        <v>68</v>
      </c>
    </row>
    <row r="9" spans="1:3" ht="56.25" customHeight="1">
      <c r="A9" s="73">
        <v>3</v>
      </c>
      <c r="B9" s="58" t="s">
        <v>76</v>
      </c>
      <c r="C9" s="128" t="s">
        <v>470</v>
      </c>
    </row>
    <row r="10" spans="1:3" ht="21" customHeight="1">
      <c r="A10" s="73">
        <v>4</v>
      </c>
      <c r="B10" s="68" t="s">
        <v>73</v>
      </c>
      <c r="C10" s="126" t="s">
        <v>410</v>
      </c>
    </row>
    <row r="11" spans="1:3" ht="19.5" customHeight="1">
      <c r="A11" s="73">
        <v>5</v>
      </c>
      <c r="B11" s="126" t="s">
        <v>75</v>
      </c>
      <c r="C11" s="128" t="s">
        <v>68</v>
      </c>
    </row>
    <row r="12" spans="1:3" ht="37.5" customHeight="1">
      <c r="A12" s="73">
        <v>6</v>
      </c>
      <c r="B12" s="68" t="s">
        <v>411</v>
      </c>
      <c r="C12" s="126" t="s">
        <v>74</v>
      </c>
    </row>
    <row r="13" spans="1:3" ht="22.5" customHeight="1">
      <c r="A13" s="73">
        <v>7</v>
      </c>
      <c r="B13" s="58" t="s">
        <v>116</v>
      </c>
      <c r="C13" s="127" t="s">
        <v>471</v>
      </c>
    </row>
    <row r="14" spans="1:3" ht="29.25" customHeight="1">
      <c r="A14" s="73">
        <v>8</v>
      </c>
      <c r="B14" s="128" t="s">
        <v>69</v>
      </c>
      <c r="C14" s="127" t="s">
        <v>70</v>
      </c>
    </row>
    <row r="15" spans="1:3" ht="19.5" customHeight="1">
      <c r="A15" s="73">
        <v>9</v>
      </c>
      <c r="B15" s="128" t="s">
        <v>71</v>
      </c>
      <c r="C15" s="127" t="s">
        <v>72</v>
      </c>
    </row>
    <row r="16" spans="1:3" ht="18" customHeight="1">
      <c r="A16" s="208">
        <v>10</v>
      </c>
      <c r="B16" s="210" t="s">
        <v>624</v>
      </c>
      <c r="C16" s="209"/>
    </row>
  </sheetData>
  <sheetProtection/>
  <mergeCells count="1">
    <mergeCell ref="A3:C3"/>
  </mergeCells>
  <printOptions/>
  <pageMargins left="0.29" right="0.22" top="1" bottom="1" header="0.55" footer="0.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3" width="14.7109375" style="0" customWidth="1"/>
    <col min="4" max="4" width="14.28125" style="0" customWidth="1"/>
  </cols>
  <sheetData>
    <row r="1" spans="1:8" s="19" customFormat="1" ht="12.75">
      <c r="A1" s="19" t="s">
        <v>622</v>
      </c>
      <c r="C1" s="54"/>
      <c r="F1" s="53"/>
      <c r="H1" s="54"/>
    </row>
    <row r="2" ht="13.5" thickBot="1"/>
    <row r="3" spans="1:4" ht="13.5" thickBot="1">
      <c r="A3" s="192" t="s">
        <v>602</v>
      </c>
      <c r="B3" s="193" t="s">
        <v>603</v>
      </c>
      <c r="C3" s="193" t="s">
        <v>604</v>
      </c>
      <c r="D3" s="194" t="s">
        <v>605</v>
      </c>
    </row>
    <row r="4" spans="1:4" ht="12.75">
      <c r="A4" s="244">
        <v>2011</v>
      </c>
      <c r="B4" s="195">
        <v>1</v>
      </c>
      <c r="C4" s="195" t="s">
        <v>607</v>
      </c>
      <c r="D4" s="196">
        <v>5515</v>
      </c>
    </row>
    <row r="5" spans="1:4" ht="12.75">
      <c r="A5" s="245"/>
      <c r="B5" s="195">
        <v>1</v>
      </c>
      <c r="C5" s="195" t="s">
        <v>606</v>
      </c>
      <c r="D5" s="196">
        <v>455.1</v>
      </c>
    </row>
    <row r="6" spans="1:4" ht="12.75">
      <c r="A6" s="246"/>
      <c r="B6" s="195">
        <v>3</v>
      </c>
      <c r="C6" s="195" t="s">
        <v>608</v>
      </c>
      <c r="D6" s="196">
        <v>11305.85</v>
      </c>
    </row>
    <row r="7" spans="1:4" ht="12.75">
      <c r="A7" s="248">
        <v>2012</v>
      </c>
      <c r="B7" s="197">
        <v>3</v>
      </c>
      <c r="C7" s="195" t="s">
        <v>609</v>
      </c>
      <c r="D7" s="198">
        <v>4387.94</v>
      </c>
    </row>
    <row r="8" spans="1:4" ht="12.75">
      <c r="A8" s="249"/>
      <c r="B8" s="197">
        <v>1</v>
      </c>
      <c r="C8" s="195" t="s">
        <v>606</v>
      </c>
      <c r="D8" s="198">
        <v>250</v>
      </c>
    </row>
    <row r="9" spans="1:4" ht="12.75">
      <c r="A9" s="247">
        <v>2013</v>
      </c>
      <c r="B9" s="195">
        <v>1</v>
      </c>
      <c r="C9" s="195" t="s">
        <v>607</v>
      </c>
      <c r="D9" s="198">
        <v>6703.5</v>
      </c>
    </row>
    <row r="10" spans="1:4" ht="12.75">
      <c r="A10" s="247"/>
      <c r="B10" s="195">
        <v>1</v>
      </c>
      <c r="C10" s="195" t="s">
        <v>610</v>
      </c>
      <c r="D10" s="198">
        <v>12793.97</v>
      </c>
    </row>
    <row r="11" spans="1:4" ht="12.75">
      <c r="A11" s="247"/>
      <c r="B11" s="195">
        <v>1</v>
      </c>
      <c r="C11" s="195" t="s">
        <v>611</v>
      </c>
      <c r="D11" s="198">
        <v>768</v>
      </c>
    </row>
    <row r="12" spans="1:4" ht="13.5" thickBot="1">
      <c r="A12" s="242" t="s">
        <v>13</v>
      </c>
      <c r="B12" s="243"/>
      <c r="C12" s="243"/>
      <c r="D12" s="199">
        <f>SUM(D4:D11)</f>
        <v>42179.36</v>
      </c>
    </row>
  </sheetData>
  <mergeCells count="4">
    <mergeCell ref="A12:C12"/>
    <mergeCell ref="A4:A6"/>
    <mergeCell ref="A9:A11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26.00390625" style="1" customWidth="1"/>
    <col min="3" max="3" width="20.7109375" style="1" customWidth="1"/>
    <col min="4" max="4" width="20.421875" style="1" customWidth="1"/>
    <col min="5" max="5" width="16.421875" style="1" customWidth="1"/>
    <col min="6" max="16384" width="9.140625" style="1" customWidth="1"/>
  </cols>
  <sheetData>
    <row r="1" spans="1:8" s="19" customFormat="1" ht="12.75">
      <c r="A1" s="19" t="s">
        <v>623</v>
      </c>
      <c r="C1" s="54"/>
      <c r="F1" s="53"/>
      <c r="H1" s="54"/>
    </row>
    <row r="2" ht="12.75">
      <c r="B2" s="1" t="s">
        <v>38</v>
      </c>
    </row>
    <row r="3" spans="1:5" ht="12.75">
      <c r="A3" s="131"/>
      <c r="B3" s="131"/>
      <c r="C3" s="131"/>
      <c r="E3" s="132"/>
    </row>
    <row r="4" spans="1:5" ht="13.5" thickBot="1">
      <c r="A4" s="133"/>
      <c r="B4" s="133"/>
      <c r="C4" s="133"/>
      <c r="E4" s="133"/>
    </row>
    <row r="5" spans="1:5" s="156" customFormat="1" ht="30" customHeight="1" thickBot="1">
      <c r="A5" s="151" t="s">
        <v>39</v>
      </c>
      <c r="B5" s="152" t="s">
        <v>40</v>
      </c>
      <c r="C5" s="153" t="s">
        <v>315</v>
      </c>
      <c r="D5" s="154" t="s">
        <v>41</v>
      </c>
      <c r="E5" s="155" t="s">
        <v>42</v>
      </c>
    </row>
    <row r="6" spans="1:5" s="156" customFormat="1" ht="12.75">
      <c r="A6" s="134">
        <v>1</v>
      </c>
      <c r="B6" s="135" t="s">
        <v>316</v>
      </c>
      <c r="C6" s="136" t="s">
        <v>317</v>
      </c>
      <c r="D6" s="157">
        <v>80050113196</v>
      </c>
      <c r="E6" s="137" t="s">
        <v>318</v>
      </c>
    </row>
    <row r="7" spans="1:5" s="156" customFormat="1" ht="12.75">
      <c r="A7" s="138">
        <v>2</v>
      </c>
      <c r="B7" s="139" t="s">
        <v>319</v>
      </c>
      <c r="C7" s="140" t="s">
        <v>320</v>
      </c>
      <c r="D7" s="158">
        <v>80021912377</v>
      </c>
      <c r="E7" s="137" t="s">
        <v>318</v>
      </c>
    </row>
    <row r="8" spans="1:5" s="156" customFormat="1" ht="12.75">
      <c r="A8" s="141">
        <v>3</v>
      </c>
      <c r="B8" s="142" t="s">
        <v>321</v>
      </c>
      <c r="C8" s="143" t="s">
        <v>322</v>
      </c>
      <c r="D8" s="159">
        <v>59051616935</v>
      </c>
      <c r="E8" s="137" t="s">
        <v>318</v>
      </c>
    </row>
    <row r="9" spans="1:5" s="156" customFormat="1" ht="12.75">
      <c r="A9" s="141">
        <v>4</v>
      </c>
      <c r="B9" s="144" t="s">
        <v>227</v>
      </c>
      <c r="C9" s="143" t="s">
        <v>323</v>
      </c>
      <c r="D9" s="158">
        <v>63121805253</v>
      </c>
      <c r="E9" s="145" t="s">
        <v>226</v>
      </c>
    </row>
    <row r="10" spans="1:5" s="156" customFormat="1" ht="12.75">
      <c r="A10" s="141">
        <v>5</v>
      </c>
      <c r="B10" s="144" t="s">
        <v>324</v>
      </c>
      <c r="C10" s="143" t="s">
        <v>325</v>
      </c>
      <c r="D10" s="159">
        <v>62122610112</v>
      </c>
      <c r="E10" s="145" t="s">
        <v>226</v>
      </c>
    </row>
    <row r="11" spans="1:5" s="156" customFormat="1" ht="12.75">
      <c r="A11" s="141">
        <v>6</v>
      </c>
      <c r="B11" s="144" t="s">
        <v>228</v>
      </c>
      <c r="C11" s="143" t="s">
        <v>326</v>
      </c>
      <c r="D11" s="158">
        <v>73101010955</v>
      </c>
      <c r="E11" s="145" t="s">
        <v>226</v>
      </c>
    </row>
    <row r="12" spans="1:5" s="156" customFormat="1" ht="12.75">
      <c r="A12" s="141">
        <v>7</v>
      </c>
      <c r="B12" s="144" t="s">
        <v>472</v>
      </c>
      <c r="C12" s="143" t="s">
        <v>473</v>
      </c>
      <c r="D12" s="159">
        <v>85092111432</v>
      </c>
      <c r="E12" s="145" t="s">
        <v>212</v>
      </c>
    </row>
    <row r="13" spans="1:5" s="156" customFormat="1" ht="12.75">
      <c r="A13" s="141">
        <v>8</v>
      </c>
      <c r="B13" s="141" t="s">
        <v>214</v>
      </c>
      <c r="C13" s="143" t="s">
        <v>327</v>
      </c>
      <c r="D13" s="158">
        <v>91120800450</v>
      </c>
      <c r="E13" s="145" t="s">
        <v>212</v>
      </c>
    </row>
    <row r="14" spans="1:5" s="156" customFormat="1" ht="12.75">
      <c r="A14" s="141">
        <v>9</v>
      </c>
      <c r="B14" s="141" t="s">
        <v>213</v>
      </c>
      <c r="C14" s="143" t="s">
        <v>328</v>
      </c>
      <c r="D14" s="159">
        <v>77031213851</v>
      </c>
      <c r="E14" s="145" t="s">
        <v>212</v>
      </c>
    </row>
    <row r="15" spans="1:5" s="156" customFormat="1" ht="12.75">
      <c r="A15" s="141">
        <v>10</v>
      </c>
      <c r="B15" s="141" t="s">
        <v>329</v>
      </c>
      <c r="C15" s="143" t="s">
        <v>330</v>
      </c>
      <c r="D15" s="158">
        <v>68110408475</v>
      </c>
      <c r="E15" s="145" t="s">
        <v>215</v>
      </c>
    </row>
    <row r="16" spans="1:5" s="156" customFormat="1" ht="12.75">
      <c r="A16" s="141">
        <v>11</v>
      </c>
      <c r="B16" s="146" t="s">
        <v>331</v>
      </c>
      <c r="C16" s="147" t="s">
        <v>332</v>
      </c>
      <c r="D16" s="160">
        <v>84060805656</v>
      </c>
      <c r="E16" s="148" t="s">
        <v>215</v>
      </c>
    </row>
    <row r="17" spans="1:5" s="156" customFormat="1" ht="12.75">
      <c r="A17" s="141">
        <v>12</v>
      </c>
      <c r="B17" s="141" t="s">
        <v>333</v>
      </c>
      <c r="C17" s="143" t="s">
        <v>334</v>
      </c>
      <c r="D17" s="158">
        <v>76041812450</v>
      </c>
      <c r="E17" s="145" t="s">
        <v>215</v>
      </c>
    </row>
    <row r="18" spans="1:5" s="156" customFormat="1" ht="12.75">
      <c r="A18" s="141">
        <v>13</v>
      </c>
      <c r="B18" s="141" t="s">
        <v>225</v>
      </c>
      <c r="C18" s="143" t="s">
        <v>335</v>
      </c>
      <c r="D18" s="159">
        <v>63101510777</v>
      </c>
      <c r="E18" s="145" t="s">
        <v>224</v>
      </c>
    </row>
    <row r="19" spans="1:5" s="156" customFormat="1" ht="12.75">
      <c r="A19" s="141">
        <v>14</v>
      </c>
      <c r="B19" s="141" t="s">
        <v>336</v>
      </c>
      <c r="C19" s="143" t="s">
        <v>337</v>
      </c>
      <c r="D19" s="158">
        <v>72080911330</v>
      </c>
      <c r="E19" s="145" t="s">
        <v>224</v>
      </c>
    </row>
    <row r="20" spans="1:5" s="156" customFormat="1" ht="12.75">
      <c r="A20" s="141">
        <v>15</v>
      </c>
      <c r="B20" s="141" t="s">
        <v>338</v>
      </c>
      <c r="C20" s="143" t="s">
        <v>339</v>
      </c>
      <c r="D20" s="159">
        <v>80012313350</v>
      </c>
      <c r="E20" s="145" t="s">
        <v>224</v>
      </c>
    </row>
    <row r="21" spans="1:5" s="156" customFormat="1" ht="12.75">
      <c r="A21" s="141">
        <v>16</v>
      </c>
      <c r="B21" s="141" t="s">
        <v>207</v>
      </c>
      <c r="C21" s="143" t="s">
        <v>340</v>
      </c>
      <c r="D21" s="158">
        <v>76111108393</v>
      </c>
      <c r="E21" s="145" t="s">
        <v>208</v>
      </c>
    </row>
    <row r="22" spans="1:5" s="156" customFormat="1" ht="12.75">
      <c r="A22" s="141">
        <v>17</v>
      </c>
      <c r="B22" s="141" t="s">
        <v>209</v>
      </c>
      <c r="C22" s="143" t="s">
        <v>341</v>
      </c>
      <c r="D22" s="159">
        <v>68042111652</v>
      </c>
      <c r="E22" s="145" t="s">
        <v>208</v>
      </c>
    </row>
    <row r="23" spans="1:5" s="156" customFormat="1" ht="12.75">
      <c r="A23" s="141">
        <v>18</v>
      </c>
      <c r="B23" s="141" t="s">
        <v>474</v>
      </c>
      <c r="C23" s="143" t="s">
        <v>475</v>
      </c>
      <c r="D23" s="158">
        <v>68051902375</v>
      </c>
      <c r="E23" s="145" t="s">
        <v>208</v>
      </c>
    </row>
    <row r="24" spans="1:5" s="156" customFormat="1" ht="12.75">
      <c r="A24" s="141">
        <v>19</v>
      </c>
      <c r="B24" s="144" t="s">
        <v>342</v>
      </c>
      <c r="C24" s="143" t="s">
        <v>343</v>
      </c>
      <c r="D24" s="159">
        <v>74051718173</v>
      </c>
      <c r="E24" s="145" t="s">
        <v>208</v>
      </c>
    </row>
    <row r="25" spans="1:5" s="156" customFormat="1" ht="12.75">
      <c r="A25" s="141">
        <v>20</v>
      </c>
      <c r="B25" s="144" t="s">
        <v>344</v>
      </c>
      <c r="C25" s="143" t="s">
        <v>345</v>
      </c>
      <c r="D25" s="158">
        <v>84042912314</v>
      </c>
      <c r="E25" s="145" t="s">
        <v>208</v>
      </c>
    </row>
    <row r="26" spans="1:5" s="156" customFormat="1" ht="12.75">
      <c r="A26" s="141">
        <v>21</v>
      </c>
      <c r="B26" s="144" t="s">
        <v>346</v>
      </c>
      <c r="C26" s="143" t="s">
        <v>347</v>
      </c>
      <c r="D26" s="159">
        <v>51090607093</v>
      </c>
      <c r="E26" s="145" t="s">
        <v>208</v>
      </c>
    </row>
    <row r="27" spans="1:5" s="156" customFormat="1" ht="12.75">
      <c r="A27" s="141">
        <v>22</v>
      </c>
      <c r="B27" s="144" t="s">
        <v>348</v>
      </c>
      <c r="C27" s="143" t="s">
        <v>349</v>
      </c>
      <c r="D27" s="158">
        <v>64042002273</v>
      </c>
      <c r="E27" s="145" t="s">
        <v>208</v>
      </c>
    </row>
    <row r="28" spans="1:5" s="156" customFormat="1" ht="12.75">
      <c r="A28" s="141">
        <v>23</v>
      </c>
      <c r="B28" s="144" t="s">
        <v>476</v>
      </c>
      <c r="C28" s="143" t="s">
        <v>477</v>
      </c>
      <c r="D28" s="159">
        <v>91122900431</v>
      </c>
      <c r="E28" s="145" t="s">
        <v>208</v>
      </c>
    </row>
    <row r="29" spans="1:5" s="156" customFormat="1" ht="12.75">
      <c r="A29" s="141">
        <v>24</v>
      </c>
      <c r="B29" s="144" t="s">
        <v>210</v>
      </c>
      <c r="C29" s="143" t="s">
        <v>350</v>
      </c>
      <c r="D29" s="158">
        <v>55052116238</v>
      </c>
      <c r="E29" s="145" t="s">
        <v>208</v>
      </c>
    </row>
    <row r="30" spans="1:5" s="156" customFormat="1" ht="12.75">
      <c r="A30" s="141">
        <v>25</v>
      </c>
      <c r="B30" s="144" t="s">
        <v>211</v>
      </c>
      <c r="C30" s="143" t="s">
        <v>351</v>
      </c>
      <c r="D30" s="159">
        <v>61070312936</v>
      </c>
      <c r="E30" s="145" t="s">
        <v>208</v>
      </c>
    </row>
    <row r="31" spans="1:5" s="156" customFormat="1" ht="12.75">
      <c r="A31" s="141">
        <v>26</v>
      </c>
      <c r="B31" s="144" t="s">
        <v>220</v>
      </c>
      <c r="C31" s="143" t="s">
        <v>352</v>
      </c>
      <c r="D31" s="158">
        <v>72101911631</v>
      </c>
      <c r="E31" s="145" t="s">
        <v>216</v>
      </c>
    </row>
    <row r="32" spans="1:5" s="156" customFormat="1" ht="12.75">
      <c r="A32" s="141">
        <v>27</v>
      </c>
      <c r="B32" s="144" t="s">
        <v>353</v>
      </c>
      <c r="C32" s="143" t="s">
        <v>354</v>
      </c>
      <c r="D32" s="159">
        <v>64080309277</v>
      </c>
      <c r="E32" s="145" t="s">
        <v>216</v>
      </c>
    </row>
    <row r="33" spans="1:5" s="156" customFormat="1" ht="12.75">
      <c r="A33" s="141">
        <v>28</v>
      </c>
      <c r="B33" s="144" t="s">
        <v>222</v>
      </c>
      <c r="C33" s="143" t="s">
        <v>355</v>
      </c>
      <c r="D33" s="158">
        <v>57030516452</v>
      </c>
      <c r="E33" s="145" t="s">
        <v>216</v>
      </c>
    </row>
    <row r="34" spans="1:5" s="156" customFormat="1" ht="12.75">
      <c r="A34" s="141">
        <v>29</v>
      </c>
      <c r="B34" s="144" t="s">
        <v>221</v>
      </c>
      <c r="C34" s="143" t="s">
        <v>356</v>
      </c>
      <c r="D34" s="159">
        <v>74061708416</v>
      </c>
      <c r="E34" s="145" t="s">
        <v>216</v>
      </c>
    </row>
    <row r="35" spans="1:5" s="156" customFormat="1" ht="12.75">
      <c r="A35" s="141">
        <v>30</v>
      </c>
      <c r="B35" s="144" t="s">
        <v>218</v>
      </c>
      <c r="C35" s="143" t="s">
        <v>357</v>
      </c>
      <c r="D35" s="158">
        <v>86053010238</v>
      </c>
      <c r="E35" s="145" t="s">
        <v>216</v>
      </c>
    </row>
    <row r="36" spans="1:5" s="156" customFormat="1" ht="12.75">
      <c r="A36" s="141">
        <v>31</v>
      </c>
      <c r="B36" s="144" t="s">
        <v>219</v>
      </c>
      <c r="C36" s="143" t="s">
        <v>358</v>
      </c>
      <c r="D36" s="159">
        <v>54110913938</v>
      </c>
      <c r="E36" s="145" t="s">
        <v>216</v>
      </c>
    </row>
    <row r="37" spans="1:5" s="156" customFormat="1" ht="12.75">
      <c r="A37" s="141">
        <v>32</v>
      </c>
      <c r="B37" s="144" t="s">
        <v>217</v>
      </c>
      <c r="C37" s="143" t="s">
        <v>359</v>
      </c>
      <c r="D37" s="158">
        <v>88050410035</v>
      </c>
      <c r="E37" s="145" t="s">
        <v>216</v>
      </c>
    </row>
    <row r="38" spans="1:5" s="156" customFormat="1" ht="12.75">
      <c r="A38" s="141">
        <v>33</v>
      </c>
      <c r="B38" s="144" t="s">
        <v>223</v>
      </c>
      <c r="C38" s="143" t="s">
        <v>360</v>
      </c>
      <c r="D38" s="159">
        <v>75101606732</v>
      </c>
      <c r="E38" s="145" t="s">
        <v>216</v>
      </c>
    </row>
    <row r="39" spans="1:5" s="156" customFormat="1" ht="12.75">
      <c r="A39" s="141">
        <v>34</v>
      </c>
      <c r="B39" s="144" t="s">
        <v>361</v>
      </c>
      <c r="C39" s="143" t="s">
        <v>362</v>
      </c>
      <c r="D39" s="158">
        <v>89022208137</v>
      </c>
      <c r="E39" s="145" t="s">
        <v>216</v>
      </c>
    </row>
    <row r="40" spans="1:5" s="156" customFormat="1" ht="12.75">
      <c r="A40" s="141">
        <v>35</v>
      </c>
      <c r="B40" s="144" t="s">
        <v>478</v>
      </c>
      <c r="C40" s="143" t="s">
        <v>363</v>
      </c>
      <c r="D40" s="159">
        <v>91111601356</v>
      </c>
      <c r="E40" s="145" t="s">
        <v>216</v>
      </c>
    </row>
    <row r="41" spans="1:5" s="156" customFormat="1" ht="12.75">
      <c r="A41" s="141">
        <v>36</v>
      </c>
      <c r="B41" s="149" t="s">
        <v>364</v>
      </c>
      <c r="C41" s="150" t="s">
        <v>365</v>
      </c>
      <c r="D41" s="157">
        <v>78120311313</v>
      </c>
      <c r="E41" s="145" t="s">
        <v>216</v>
      </c>
    </row>
    <row r="42" s="156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agnieszka.olejnik</cp:lastModifiedBy>
  <cp:lastPrinted>2013-10-07T09:55:56Z</cp:lastPrinted>
  <dcterms:created xsi:type="dcterms:W3CDTF">2003-03-13T10:23:20Z</dcterms:created>
  <dcterms:modified xsi:type="dcterms:W3CDTF">2013-10-16T10:43:34Z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